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30" windowHeight="7620" tabRatio="934" firstSheet="25" activeTab="40"/>
  </bookViews>
  <sheets>
    <sheet name="ф 1.1 (ЧМ)" sheetId="4" r:id="rId1"/>
    <sheet name="ф 1.1 (2)" sheetId="5" r:id="rId2"/>
    <sheet name="ф 1.1 (3)" sheetId="6" r:id="rId3"/>
    <sheet name="ф 1.2 (ЧП)" sheetId="7" r:id="rId4"/>
    <sheet name="ф 1.2 (ЧП) (2)" sheetId="8" r:id="rId5"/>
    <sheet name="ф 1.2 (ЧП) (3)" sheetId="9" r:id="rId6"/>
    <sheet name="ф  1.3(ПЛ)" sheetId="10" r:id="rId7"/>
    <sheet name="ф  1.4(РГ)" sheetId="12" r:id="rId8"/>
    <sheet name="ф  1.6(КВР) " sheetId="13" r:id="rId9"/>
    <sheet name="ф1.7 (ДЧ)" sheetId="14" r:id="rId10"/>
    <sheet name="ф1.8 (ЗОХР)" sheetId="15" r:id="rId11"/>
    <sheet name="Ф 1.9 (СЭСО)" sheetId="16" r:id="rId12"/>
    <sheet name="ф 1.9(СЭСО) 2" sheetId="20" r:id="rId13"/>
    <sheet name="ф.1.9 (СЭСО) Доп" sheetId="59" r:id="rId14"/>
    <sheet name="ф 1.9(СЭСО) 3" sheetId="57" r:id="rId15"/>
    <sheet name="ф  2.1 (ОУ)" sheetId="22" r:id="rId16"/>
    <sheet name="ф 3.1 ЮЛ и ИП" sheetId="26" r:id="rId17"/>
    <sheet name="ф  3.2 (СО)" sheetId="28" r:id="rId18"/>
    <sheet name="ф  4.1 (ДК)" sheetId="29" r:id="rId19"/>
    <sheet name="ф  4.2 (ДП)" sheetId="30" r:id="rId20"/>
    <sheet name="ф 4.3 (ДПТ)" sheetId="31" r:id="rId21"/>
    <sheet name="ф 4.4 (ДГП)" sheetId="32" r:id="rId22"/>
    <sheet name="ф 4.5 (ДВ)" sheetId="33" r:id="rId23"/>
    <sheet name="ф 4,6 (ДМ) бур " sheetId="34" r:id="rId24"/>
    <sheet name="ф 4.6 (ДМ) белг " sheetId="35" r:id="rId25"/>
    <sheet name="ф 4.7(НД 1)" sheetId="36" r:id="rId26"/>
    <sheet name="ф 4.7(НД2)" sheetId="37" r:id="rId27"/>
    <sheet name="ф 4.7(НД3)" sheetId="38" r:id="rId28"/>
    <sheet name="ф 4.7(НД4)" sheetId="39" r:id="rId29"/>
    <sheet name="ф 4.7(НД5)" sheetId="40" r:id="rId30"/>
    <sheet name="ф  5.1 (ВР)" sheetId="41" r:id="rId31"/>
    <sheet name="ф  5.2(РЧ)" sheetId="42" r:id="rId32"/>
    <sheet name="ф  5.3(ВО)" sheetId="43" r:id="rId33"/>
    <sheet name="ф  5.3(ВО) (2)" sheetId="44" r:id="rId34"/>
    <sheet name="ф 6.1 (ОУХ) " sheetId="45" r:id="rId35"/>
    <sheet name="ф 7.1(ОХ) прод" sheetId="46" r:id="rId36"/>
    <sheet name="ф 8.1 (ИО)" sheetId="49" r:id="rId37"/>
    <sheet name="ф 8.2 (Д-НИО)" sheetId="50" r:id="rId38"/>
    <sheet name="ф 8.3 (НОР)" sheetId="51" r:id="rId39"/>
    <sheet name="ф 8.4 (НТБ)" sheetId="52" r:id="rId40"/>
    <sheet name="ф 8.5 (ВВ)" sheetId="53" r:id="rId41"/>
    <sheet name="Лист1" sheetId="54" r:id="rId42"/>
  </sheets>
  <definedNames>
    <definedName name="_xlnm._FilterDatabase" localSheetId="31" hidden="1">'ф  5.2(РЧ)'!$A$15:$N$30</definedName>
    <definedName name="_xlnm._FilterDatabase" localSheetId="4" hidden="1">'ф 1.2 (ЧП) (2)'!$A$11:$B$84</definedName>
    <definedName name="_xlnm._FilterDatabase" localSheetId="5" hidden="1">'ф 1.2 (ЧП) (3)'!$A$10:$B$83</definedName>
    <definedName name="_xlnm._FilterDatabase" localSheetId="16" hidden="1">'ф 3.1 ЮЛ и ИП'!$A$8:$AI$8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22" l="1"/>
  <c r="P68" i="57"/>
  <c r="Q68" i="57"/>
  <c r="O68" i="57"/>
  <c r="AC48" i="26" l="1"/>
  <c r="AD48" i="26"/>
  <c r="AE48" i="26"/>
  <c r="AF48" i="26"/>
  <c r="AG48" i="26"/>
  <c r="AH48" i="26"/>
  <c r="AI48" i="26"/>
  <c r="AB48" i="26"/>
  <c r="N22" i="22" l="1"/>
  <c r="L22" i="22"/>
  <c r="J22" i="22"/>
  <c r="H22" i="22"/>
  <c r="T19" i="46" l="1"/>
  <c r="S19" i="46"/>
  <c r="O19" i="29" l="1"/>
  <c r="N19" i="29"/>
  <c r="M19" i="29"/>
  <c r="L19" i="29"/>
  <c r="K19" i="29"/>
  <c r="J19" i="29"/>
  <c r="I19" i="29"/>
  <c r="AA48" i="26" l="1"/>
  <c r="J48" i="26"/>
  <c r="N236" i="31" l="1"/>
  <c r="M236" i="31"/>
  <c r="L236" i="31"/>
  <c r="K236" i="31"/>
  <c r="N207" i="31"/>
  <c r="M207" i="31"/>
  <c r="L207" i="31"/>
  <c r="K207" i="31"/>
  <c r="N178" i="31"/>
  <c r="M178" i="31"/>
  <c r="L178" i="31"/>
  <c r="K178" i="31"/>
  <c r="N149" i="31"/>
  <c r="M149" i="31"/>
  <c r="L149" i="31"/>
  <c r="K149" i="31"/>
  <c r="N120" i="31" l="1"/>
  <c r="M120" i="31"/>
  <c r="L120" i="31"/>
  <c r="K120" i="31"/>
  <c r="N61" i="31"/>
  <c r="M61" i="31"/>
  <c r="L61" i="31"/>
  <c r="K61" i="31"/>
  <c r="L35" i="31"/>
  <c r="M35" i="31"/>
  <c r="N35" i="31"/>
  <c r="K35" i="31"/>
  <c r="F134" i="30" l="1"/>
  <c r="L134" i="30"/>
  <c r="I134" i="30"/>
  <c r="I109" i="30"/>
  <c r="L109" i="30"/>
  <c r="F109" i="30"/>
  <c r="I84" i="30"/>
  <c r="L84" i="30"/>
  <c r="F84" i="30"/>
  <c r="I58" i="30" l="1"/>
  <c r="L58" i="30"/>
  <c r="F58" i="30"/>
  <c r="I34" i="30"/>
  <c r="L34" i="30"/>
  <c r="F34" i="30"/>
  <c r="R68" i="57" l="1"/>
  <c r="Q53" i="57"/>
  <c r="C53" i="57"/>
  <c r="Q50" i="57"/>
  <c r="C50" i="57"/>
  <c r="Q48" i="57"/>
  <c r="C48" i="57"/>
  <c r="Q45" i="57"/>
  <c r="C45" i="57"/>
  <c r="Q41" i="57"/>
  <c r="C41" i="57"/>
  <c r="Q39" i="57"/>
  <c r="C39" i="57"/>
  <c r="Q29" i="57"/>
  <c r="C29" i="57"/>
  <c r="Q25" i="57"/>
  <c r="C25" i="57"/>
  <c r="Q21" i="57"/>
  <c r="C21" i="57"/>
  <c r="Q11" i="57"/>
  <c r="C11" i="57"/>
  <c r="Q7" i="57"/>
  <c r="C7" i="57"/>
  <c r="N35" i="9" l="1"/>
  <c r="P35" i="9"/>
  <c r="R35" i="9"/>
  <c r="S35" i="9"/>
  <c r="T35" i="9"/>
  <c r="U35" i="9"/>
  <c r="M35" i="9"/>
  <c r="U43" i="9"/>
  <c r="AA79" i="8" l="1"/>
  <c r="AA73" i="8"/>
  <c r="AA29" i="8"/>
  <c r="AB36" i="8" l="1"/>
  <c r="AA36" i="8"/>
  <c r="Y36" i="8"/>
  <c r="U36" i="8"/>
  <c r="Q36" i="8"/>
  <c r="AC11" i="9" l="1"/>
  <c r="AB11" i="9"/>
  <c r="AA11" i="9"/>
  <c r="Z11" i="9"/>
  <c r="Y11" i="9"/>
  <c r="X11" i="9"/>
  <c r="W11" i="9"/>
  <c r="V11" i="9"/>
  <c r="U11" i="9"/>
  <c r="T11" i="9"/>
  <c r="S11" i="9"/>
  <c r="P11" i="9"/>
  <c r="N11" i="9"/>
  <c r="M11" i="9"/>
  <c r="I11" i="9"/>
  <c r="H11" i="9"/>
  <c r="E11" i="9"/>
  <c r="AC78" i="9"/>
  <c r="AB78" i="9"/>
  <c r="AA78" i="9"/>
  <c r="Z78" i="9"/>
  <c r="Y78" i="9"/>
  <c r="X78" i="9"/>
  <c r="W78" i="9"/>
  <c r="V78" i="9"/>
  <c r="U78" i="9"/>
  <c r="T78" i="9"/>
  <c r="S78" i="9"/>
  <c r="P78" i="9"/>
  <c r="N78" i="9"/>
  <c r="M78" i="9"/>
  <c r="I78" i="9"/>
  <c r="H78" i="9"/>
  <c r="E78" i="9"/>
  <c r="AC72" i="9"/>
  <c r="AB72" i="9"/>
  <c r="AA72" i="9"/>
  <c r="Z72" i="9"/>
  <c r="Y72" i="9"/>
  <c r="X72" i="9"/>
  <c r="W72" i="9"/>
  <c r="V72" i="9"/>
  <c r="U72" i="9"/>
  <c r="T72" i="9"/>
  <c r="S72" i="9"/>
  <c r="P72" i="9"/>
  <c r="N72" i="9"/>
  <c r="M72" i="9"/>
  <c r="I72" i="9"/>
  <c r="H72" i="9"/>
  <c r="E72" i="9"/>
  <c r="AC69" i="9"/>
  <c r="AB69" i="9"/>
  <c r="AA69" i="9"/>
  <c r="Z69" i="9"/>
  <c r="Y69" i="9"/>
  <c r="X69" i="9"/>
  <c r="W69" i="9"/>
  <c r="V69" i="9"/>
  <c r="U69" i="9"/>
  <c r="T69" i="9"/>
  <c r="S69" i="9"/>
  <c r="P69" i="9"/>
  <c r="N69" i="9"/>
  <c r="M69" i="9"/>
  <c r="I69" i="9"/>
  <c r="H69" i="9"/>
  <c r="E69" i="9"/>
  <c r="AC65" i="9"/>
  <c r="AB65" i="9"/>
  <c r="AA65" i="9"/>
  <c r="Z65" i="9"/>
  <c r="Y65" i="9"/>
  <c r="X65" i="9"/>
  <c r="W65" i="9"/>
  <c r="V65" i="9"/>
  <c r="U65" i="9"/>
  <c r="T65" i="9"/>
  <c r="S65" i="9"/>
  <c r="P65" i="9"/>
  <c r="N65" i="9"/>
  <c r="M65" i="9"/>
  <c r="I65" i="9"/>
  <c r="H65" i="9"/>
  <c r="E65" i="9"/>
  <c r="AC59" i="9"/>
  <c r="AB59" i="9"/>
  <c r="AA59" i="9"/>
  <c r="Z59" i="9"/>
  <c r="Y59" i="9"/>
  <c r="X59" i="9"/>
  <c r="W59" i="9"/>
  <c r="V59" i="9"/>
  <c r="U59" i="9"/>
  <c r="T59" i="9"/>
  <c r="S59" i="9"/>
  <c r="P59" i="9"/>
  <c r="N59" i="9"/>
  <c r="M59" i="9"/>
  <c r="I59" i="9"/>
  <c r="H59" i="9"/>
  <c r="E59" i="9"/>
  <c r="AC56" i="9"/>
  <c r="AB56" i="9"/>
  <c r="AA56" i="9"/>
  <c r="Z56" i="9"/>
  <c r="Y56" i="9"/>
  <c r="X56" i="9"/>
  <c r="W56" i="9"/>
  <c r="V56" i="9"/>
  <c r="U56" i="9"/>
  <c r="T56" i="9"/>
  <c r="S56" i="9"/>
  <c r="P56" i="9"/>
  <c r="N56" i="9"/>
  <c r="M56" i="9"/>
  <c r="I56" i="9"/>
  <c r="H56" i="9"/>
  <c r="E56" i="9"/>
  <c r="AC43" i="9"/>
  <c r="AB43" i="9"/>
  <c r="AA43" i="9"/>
  <c r="Z43" i="9"/>
  <c r="Y43" i="9"/>
  <c r="X43" i="9"/>
  <c r="W43" i="9"/>
  <c r="V43" i="9"/>
  <c r="T43" i="9"/>
  <c r="S43" i="9"/>
  <c r="P43" i="9"/>
  <c r="N43" i="9"/>
  <c r="M43" i="9"/>
  <c r="I43" i="9"/>
  <c r="H43" i="9"/>
  <c r="E43" i="9"/>
  <c r="AC35" i="9"/>
  <c r="AB35" i="9"/>
  <c r="AA35" i="9"/>
  <c r="Z35" i="9"/>
  <c r="Y35" i="9"/>
  <c r="X35" i="9"/>
  <c r="W35" i="9"/>
  <c r="V35" i="9"/>
  <c r="I35" i="9"/>
  <c r="H35" i="9"/>
  <c r="E35" i="9"/>
  <c r="AC28" i="9"/>
  <c r="AB28" i="9"/>
  <c r="AA28" i="9"/>
  <c r="Z28" i="9"/>
  <c r="Y28" i="9"/>
  <c r="X28" i="9"/>
  <c r="W28" i="9"/>
  <c r="V28" i="9"/>
  <c r="U28" i="9"/>
  <c r="T28" i="9"/>
  <c r="S28" i="9"/>
  <c r="P28" i="9"/>
  <c r="N28" i="9"/>
  <c r="M28" i="9"/>
  <c r="I28" i="9"/>
  <c r="H28" i="9"/>
  <c r="E28" i="9"/>
  <c r="AC17" i="9"/>
  <c r="AB17" i="9"/>
  <c r="AA17" i="9"/>
  <c r="Z17" i="9"/>
  <c r="Y17" i="9"/>
  <c r="X17" i="9"/>
  <c r="W17" i="9"/>
  <c r="V17" i="9"/>
  <c r="U17" i="9"/>
  <c r="T17" i="9"/>
  <c r="S17" i="9"/>
  <c r="P17" i="9"/>
  <c r="N17" i="9"/>
  <c r="M17" i="9"/>
  <c r="I17" i="9"/>
  <c r="H17" i="9"/>
  <c r="E17" i="9"/>
  <c r="AB79" i="8"/>
  <c r="Y79" i="8"/>
  <c r="U79" i="8"/>
  <c r="Q79" i="8"/>
  <c r="O79" i="8"/>
  <c r="AB73" i="8"/>
  <c r="Y73" i="8"/>
  <c r="U73" i="8"/>
  <c r="Q73" i="8"/>
  <c r="O73" i="8"/>
  <c r="AB70" i="8"/>
  <c r="AA70" i="8"/>
  <c r="Y70" i="8"/>
  <c r="U70" i="8"/>
  <c r="Q70" i="8"/>
  <c r="O70" i="8"/>
  <c r="AB66" i="8"/>
  <c r="AA66" i="8"/>
  <c r="Y66" i="8"/>
  <c r="U66" i="8"/>
  <c r="Q66" i="8"/>
  <c r="O66" i="8"/>
  <c r="AB60" i="8"/>
  <c r="AA60" i="8"/>
  <c r="Y60" i="8"/>
  <c r="U60" i="8"/>
  <c r="Q60" i="8"/>
  <c r="O60" i="8"/>
  <c r="AB57" i="8"/>
  <c r="AA57" i="8"/>
  <c r="Y57" i="8"/>
  <c r="U57" i="8"/>
  <c r="Q57" i="8"/>
  <c r="O57" i="8"/>
  <c r="AB44" i="8"/>
  <c r="AA44" i="8"/>
  <c r="Y44" i="8"/>
  <c r="U44" i="8"/>
  <c r="Q44" i="8"/>
  <c r="O44" i="8"/>
  <c r="O36" i="8"/>
  <c r="AB29" i="8"/>
  <c r="Y29" i="8"/>
  <c r="U29" i="8"/>
  <c r="Q29" i="8"/>
  <c r="O29" i="8"/>
  <c r="AB18" i="8"/>
  <c r="AA18" i="8"/>
  <c r="Y18" i="8"/>
  <c r="U18" i="8"/>
  <c r="Q18" i="8"/>
  <c r="O18" i="8"/>
  <c r="AB12" i="8"/>
  <c r="AA12" i="8"/>
  <c r="Y12" i="8"/>
  <c r="U12" i="8"/>
  <c r="Q12" i="8"/>
  <c r="O12" i="8"/>
  <c r="H80" i="7"/>
  <c r="H74" i="7"/>
  <c r="H71" i="7"/>
  <c r="H67" i="7"/>
  <c r="H61" i="7"/>
  <c r="H58" i="7"/>
  <c r="H45" i="7"/>
  <c r="H37" i="7"/>
  <c r="H30" i="7"/>
  <c r="H19" i="7"/>
  <c r="H13" i="7"/>
  <c r="H85" i="7" s="1"/>
  <c r="L82" i="6"/>
  <c r="L76" i="6"/>
  <c r="L73" i="6"/>
  <c r="L69" i="6"/>
  <c r="L63" i="6"/>
  <c r="L60" i="6"/>
  <c r="L47" i="6"/>
  <c r="L39" i="6"/>
  <c r="L32" i="6"/>
  <c r="L21" i="6"/>
  <c r="L87" i="6" s="1"/>
  <c r="L15" i="6"/>
  <c r="W82" i="5"/>
  <c r="U82" i="5"/>
  <c r="T82" i="5"/>
  <c r="S82" i="5"/>
  <c r="O82" i="5"/>
  <c r="G82" i="5"/>
  <c r="F82" i="5"/>
  <c r="W76" i="5"/>
  <c r="U76" i="5"/>
  <c r="T76" i="5"/>
  <c r="S76" i="5"/>
  <c r="O76" i="5"/>
  <c r="G76" i="5"/>
  <c r="F76" i="5"/>
  <c r="W73" i="5"/>
  <c r="U73" i="5"/>
  <c r="T73" i="5"/>
  <c r="S73" i="5"/>
  <c r="O73" i="5"/>
  <c r="G73" i="5"/>
  <c r="F73" i="5"/>
  <c r="W69" i="5"/>
  <c r="U69" i="5"/>
  <c r="T69" i="5"/>
  <c r="S69" i="5"/>
  <c r="O69" i="5"/>
  <c r="G69" i="5"/>
  <c r="F69" i="5"/>
  <c r="W63" i="5"/>
  <c r="U63" i="5"/>
  <c r="T63" i="5"/>
  <c r="S63" i="5"/>
  <c r="O63" i="5"/>
  <c r="G63" i="5"/>
  <c r="F63" i="5"/>
  <c r="W60" i="5"/>
  <c r="U60" i="5"/>
  <c r="T60" i="5"/>
  <c r="S60" i="5"/>
  <c r="O60" i="5"/>
  <c r="G60" i="5"/>
  <c r="F60" i="5"/>
  <c r="W47" i="5"/>
  <c r="U47" i="5"/>
  <c r="T47" i="5"/>
  <c r="S47" i="5"/>
  <c r="O47" i="5"/>
  <c r="G47" i="5"/>
  <c r="F47" i="5"/>
  <c r="W39" i="5"/>
  <c r="U39" i="5"/>
  <c r="T39" i="5"/>
  <c r="S39" i="5"/>
  <c r="O39" i="5"/>
  <c r="G39" i="5"/>
  <c r="F39" i="5"/>
  <c r="W32" i="5"/>
  <c r="U32" i="5"/>
  <c r="T32" i="5"/>
  <c r="S32" i="5"/>
  <c r="O32" i="5"/>
  <c r="G32" i="5"/>
  <c r="F32" i="5"/>
  <c r="W21" i="5"/>
  <c r="U21" i="5"/>
  <c r="T21" i="5"/>
  <c r="S21" i="5"/>
  <c r="O21" i="5"/>
  <c r="G21" i="5"/>
  <c r="F21" i="5"/>
  <c r="W15" i="5"/>
  <c r="U15" i="5"/>
  <c r="T15" i="5"/>
  <c r="T87" i="5" s="1"/>
  <c r="S15" i="5"/>
  <c r="S87" i="5" s="1"/>
  <c r="O15" i="5"/>
  <c r="O87" i="5" s="1"/>
  <c r="G15" i="5"/>
  <c r="F15" i="5"/>
  <c r="AA89" i="4"/>
  <c r="Y89" i="4"/>
  <c r="X89" i="4"/>
  <c r="W89" i="4"/>
  <c r="V89" i="4"/>
  <c r="I89" i="4"/>
  <c r="G89" i="4"/>
  <c r="C89" i="4"/>
  <c r="AA83" i="4"/>
  <c r="Y83" i="4"/>
  <c r="X83" i="4"/>
  <c r="W83" i="4"/>
  <c r="V83" i="4"/>
  <c r="V94" i="4" s="1"/>
  <c r="I83" i="4"/>
  <c r="G83" i="4"/>
  <c r="C83" i="4"/>
  <c r="AA80" i="4"/>
  <c r="Y80" i="4"/>
  <c r="X80" i="4"/>
  <c r="W80" i="4"/>
  <c r="V80" i="4"/>
  <c r="I80" i="4"/>
  <c r="G80" i="4"/>
  <c r="C80" i="4"/>
  <c r="AA76" i="4"/>
  <c r="Y76" i="4"/>
  <c r="X76" i="4"/>
  <c r="W76" i="4"/>
  <c r="V76" i="4"/>
  <c r="I76" i="4"/>
  <c r="G76" i="4"/>
  <c r="C76" i="4"/>
  <c r="AA70" i="4"/>
  <c r="Y70" i="4"/>
  <c r="X70" i="4"/>
  <c r="W70" i="4"/>
  <c r="V70" i="4"/>
  <c r="I70" i="4"/>
  <c r="G70" i="4"/>
  <c r="C70" i="4"/>
  <c r="AA67" i="4"/>
  <c r="Y67" i="4"/>
  <c r="X67" i="4"/>
  <c r="W67" i="4"/>
  <c r="V67" i="4"/>
  <c r="I67" i="4"/>
  <c r="G67" i="4"/>
  <c r="C67" i="4"/>
  <c r="AA54" i="4"/>
  <c r="Y54" i="4"/>
  <c r="X54" i="4"/>
  <c r="W54" i="4"/>
  <c r="V54" i="4"/>
  <c r="I54" i="4"/>
  <c r="G54" i="4"/>
  <c r="C54" i="4"/>
  <c r="AA46" i="4"/>
  <c r="Y46" i="4"/>
  <c r="X46" i="4"/>
  <c r="W46" i="4"/>
  <c r="V46" i="4"/>
  <c r="I46" i="4"/>
  <c r="G46" i="4"/>
  <c r="C46" i="4"/>
  <c r="AA39" i="4"/>
  <c r="Y39" i="4"/>
  <c r="X39" i="4"/>
  <c r="W39" i="4"/>
  <c r="V39" i="4"/>
  <c r="I39" i="4"/>
  <c r="G39" i="4"/>
  <c r="C39" i="4"/>
  <c r="AA28" i="4"/>
  <c r="Y28" i="4"/>
  <c r="X28" i="4"/>
  <c r="W28" i="4"/>
  <c r="V28" i="4"/>
  <c r="I28" i="4"/>
  <c r="G28" i="4"/>
  <c r="C28" i="4"/>
  <c r="C94" i="4" s="1"/>
  <c r="AA22" i="4"/>
  <c r="Y22" i="4"/>
  <c r="X22" i="4"/>
  <c r="W22" i="4"/>
  <c r="V22" i="4"/>
  <c r="I22" i="4"/>
  <c r="G22" i="4"/>
  <c r="C22" i="4"/>
  <c r="M83" i="9" l="1"/>
  <c r="T83" i="9"/>
  <c r="U83" i="9"/>
  <c r="W83" i="9"/>
  <c r="Y83" i="9"/>
  <c r="Z83" i="9"/>
  <c r="N83" i="9"/>
  <c r="X83" i="9"/>
  <c r="AC83" i="9"/>
  <c r="AB83" i="9"/>
  <c r="P83" i="9"/>
  <c r="E83" i="9"/>
  <c r="V83" i="9"/>
  <c r="I83" i="9"/>
  <c r="H83" i="9"/>
  <c r="AA84" i="8"/>
  <c r="Y84" i="8"/>
  <c r="Q84" i="8"/>
  <c r="AB84" i="8"/>
  <c r="O84" i="8"/>
  <c r="S83" i="9"/>
  <c r="AA83" i="9"/>
  <c r="U84" i="8"/>
  <c r="W87" i="5"/>
  <c r="F87" i="5"/>
  <c r="G87" i="5"/>
  <c r="U87" i="5"/>
  <c r="G94" i="4"/>
  <c r="I94" i="4"/>
  <c r="W94" i="4"/>
  <c r="X94" i="4"/>
  <c r="Y94" i="4"/>
  <c r="AA94" i="4"/>
  <c r="F19" i="29" l="1"/>
  <c r="L90" i="31"/>
  <c r="M90" i="31"/>
  <c r="N90" i="31"/>
  <c r="K90" i="31"/>
  <c r="R21" i="22" l="1"/>
  <c r="R20" i="22"/>
  <c r="R19" i="22"/>
  <c r="R18" i="22"/>
  <c r="R17" i="22"/>
  <c r="R16" i="22"/>
  <c r="R15" i="22"/>
  <c r="R14" i="22"/>
  <c r="R13" i="22"/>
  <c r="R12" i="22"/>
  <c r="R11" i="22"/>
  <c r="D18" i="20"/>
  <c r="E18" i="20"/>
  <c r="F18" i="20"/>
  <c r="G18" i="20"/>
  <c r="H18" i="20"/>
  <c r="I18" i="20"/>
  <c r="J18" i="20"/>
  <c r="K18" i="20"/>
  <c r="L18" i="20"/>
  <c r="M18" i="20"/>
  <c r="N18" i="20"/>
  <c r="O18" i="20"/>
  <c r="C18" i="20"/>
  <c r="P17" i="20"/>
  <c r="P16" i="20"/>
  <c r="P15" i="20"/>
  <c r="P14" i="20"/>
  <c r="P13" i="20"/>
  <c r="P12" i="20"/>
  <c r="P11" i="20"/>
  <c r="P10" i="20"/>
  <c r="P9" i="20"/>
  <c r="P8" i="20"/>
  <c r="P7" i="20" l="1"/>
  <c r="P18" i="20" s="1"/>
  <c r="K15" i="53" l="1"/>
  <c r="F18" i="40"/>
  <c r="N34" i="33"/>
  <c r="M34" i="33"/>
  <c r="L34" i="33"/>
  <c r="K34" i="33"/>
  <c r="J34" i="33"/>
  <c r="I34" i="33"/>
  <c r="H34" i="33"/>
  <c r="G34" i="33"/>
  <c r="M22" i="22" l="1"/>
  <c r="K22" i="22"/>
  <c r="I22" i="22"/>
  <c r="G22" i="22"/>
  <c r="E22" i="22"/>
  <c r="D22" i="22"/>
  <c r="P21" i="22"/>
  <c r="O21" i="22"/>
  <c r="N21" i="22"/>
  <c r="L21" i="22"/>
  <c r="J21" i="22"/>
  <c r="H21" i="22"/>
  <c r="F21" i="22"/>
  <c r="P20" i="22"/>
  <c r="O20" i="22"/>
  <c r="N20" i="22"/>
  <c r="L20" i="22"/>
  <c r="J20" i="22"/>
  <c r="H20" i="22"/>
  <c r="F20" i="22"/>
  <c r="P19" i="22"/>
  <c r="O19" i="22"/>
  <c r="N19" i="22"/>
  <c r="L19" i="22"/>
  <c r="J19" i="22"/>
  <c r="H19" i="22"/>
  <c r="F19" i="22"/>
  <c r="P18" i="22"/>
  <c r="O18" i="22"/>
  <c r="N18" i="22"/>
  <c r="L18" i="22"/>
  <c r="J18" i="22"/>
  <c r="H18" i="22"/>
  <c r="F18" i="22"/>
  <c r="P17" i="22"/>
  <c r="O17" i="22"/>
  <c r="N17" i="22"/>
  <c r="L17" i="22"/>
  <c r="J17" i="22"/>
  <c r="H17" i="22"/>
  <c r="F17" i="22"/>
  <c r="P16" i="22"/>
  <c r="O16" i="22"/>
  <c r="N16" i="22"/>
  <c r="L16" i="22"/>
  <c r="J16" i="22"/>
  <c r="H16" i="22"/>
  <c r="F16" i="22"/>
  <c r="P15" i="22"/>
  <c r="O15" i="22"/>
  <c r="N15" i="22"/>
  <c r="L15" i="22"/>
  <c r="J15" i="22"/>
  <c r="H15" i="22"/>
  <c r="F15" i="22"/>
  <c r="P14" i="22"/>
  <c r="O14" i="22"/>
  <c r="N14" i="22"/>
  <c r="L14" i="22"/>
  <c r="J14" i="22"/>
  <c r="H14" i="22"/>
  <c r="F14" i="22"/>
  <c r="P13" i="22"/>
  <c r="O13" i="22"/>
  <c r="N13" i="22"/>
  <c r="L13" i="22"/>
  <c r="J13" i="22"/>
  <c r="H13" i="22"/>
  <c r="F13" i="22"/>
  <c r="P12" i="22"/>
  <c r="O12" i="22"/>
  <c r="N12" i="22"/>
  <c r="L12" i="22"/>
  <c r="J12" i="22"/>
  <c r="H12" i="22"/>
  <c r="F12" i="22"/>
  <c r="P11" i="22"/>
  <c r="O11" i="22"/>
  <c r="N11" i="22"/>
  <c r="L11" i="22"/>
  <c r="J11" i="22"/>
  <c r="H11" i="22"/>
  <c r="F11" i="22"/>
  <c r="Q18" i="20"/>
  <c r="O22" i="22" l="1"/>
  <c r="F22" i="22"/>
  <c r="P22" i="22"/>
  <c r="Q16" i="46"/>
</calcChain>
</file>

<file path=xl/comments1.xml><?xml version="1.0" encoding="utf-8"?>
<comments xmlns="http://schemas.openxmlformats.org/spreadsheetml/2006/main">
  <authors>
    <author>Автор</author>
  </authors>
  <commentList>
    <comment ref="K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Включая и ООПТ федерального значения</t>
        </r>
      </text>
    </comment>
  </commentList>
</comments>
</file>

<file path=xl/sharedStrings.xml><?xml version="1.0" encoding="utf-8"?>
<sst xmlns="http://schemas.openxmlformats.org/spreadsheetml/2006/main" count="11847" uniqueCount="1078">
  <si>
    <t>за период с 1 января по 31 декабря календарного года, предшествовавшего отчетному году, включительно</t>
  </si>
  <si>
    <t>за период с 1 сентября прошлого года по 31 августа текущего года включительно</t>
  </si>
  <si>
    <t>за период с 1 апреля прошлого года по 31 марта текущего года включительно</t>
  </si>
  <si>
    <t>за период с 1 августа прошлого года по 31 июля текущего года включительно</t>
  </si>
  <si>
    <t>№ п/п</t>
  </si>
  <si>
    <t>за период с 1 января по 31 декабря календарного года, предшествовашего отчетному периоду, включительно</t>
  </si>
  <si>
    <t>Приложение</t>
  </si>
  <si>
    <t>ФОРМЫ ГОСУДАРСТВЕННОГО ОХОТХОЗЯЙСТВЕННОГО РЕЕСТРА</t>
  </si>
  <si>
    <t>Копытные животные, особей</t>
  </si>
  <si>
    <t>Кабан</t>
  </si>
  <si>
    <t>Кабарга</t>
  </si>
  <si>
    <t>Косуля европейская</t>
  </si>
  <si>
    <t>Косуля сибирская</t>
  </si>
  <si>
    <t>Лось</t>
  </si>
  <si>
    <t>Пятнистый олень</t>
  </si>
  <si>
    <t>Овцебык</t>
  </si>
  <si>
    <t>Муфлон</t>
  </si>
  <si>
    <t>Сайгак</t>
  </si>
  <si>
    <t>Серна</t>
  </si>
  <si>
    <t>Сибирский горный козел</t>
  </si>
  <si>
    <t>Туры</t>
  </si>
  <si>
    <t>Снежный баран</t>
  </si>
  <si>
    <t>Гибрид зубра с бизоном</t>
  </si>
  <si>
    <t>Медведи, особей</t>
  </si>
  <si>
    <t>Пушные животные, особей</t>
  </si>
  <si>
    <t>Волк</t>
  </si>
  <si>
    <t>Шакал</t>
  </si>
  <si>
    <t>Лисица</t>
  </si>
  <si>
    <t>Корсак</t>
  </si>
  <si>
    <t>Песец</t>
  </si>
  <si>
    <t>Рысь</t>
  </si>
  <si>
    <t>Росомаха</t>
  </si>
  <si>
    <t>Барсук</t>
  </si>
  <si>
    <t>Куница каменная</t>
  </si>
  <si>
    <t>Куница лесная</t>
  </si>
  <si>
    <t>Соболь</t>
  </si>
  <si>
    <t>Харза</t>
  </si>
  <si>
    <t>Кот амурский</t>
  </si>
  <si>
    <t>Кот лесной</t>
  </si>
  <si>
    <t>Кошка степная</t>
  </si>
  <si>
    <t>Ласка</t>
  </si>
  <si>
    <t>Солонгой</t>
  </si>
  <si>
    <t>Колонок</t>
  </si>
  <si>
    <t>Лесной хорь</t>
  </si>
  <si>
    <t>Степной хорь</t>
  </si>
  <si>
    <t>Норки</t>
  </si>
  <si>
    <t>Выдра</t>
  </si>
  <si>
    <t>Кролик дикий</t>
  </si>
  <si>
    <t>Бобр канадский</t>
  </si>
  <si>
    <t>Бобр европейский</t>
  </si>
  <si>
    <t>Сурок-байбак</t>
  </si>
  <si>
    <t>Суслики</t>
  </si>
  <si>
    <t>Кроты</t>
  </si>
  <si>
    <t>Бурундуки</t>
  </si>
  <si>
    <t>Летяга</t>
  </si>
  <si>
    <t>Белки</t>
  </si>
  <si>
    <t>Хомяки</t>
  </si>
  <si>
    <t>Ондатра</t>
  </si>
  <si>
    <t>Водяная полевка</t>
  </si>
  <si>
    <t>Лицо, ответственное за заполнение формы:</t>
  </si>
  <si>
    <t>(дата составления документа)</t>
  </si>
  <si>
    <t>Форма 1.1  (ЧМ)</t>
  </si>
  <si>
    <t>Наименование субъекта Российской Федерации Астраханская область</t>
  </si>
  <si>
    <t>Наименование организации Служба природопользования и охраны окружающей среды Астраханской области</t>
  </si>
  <si>
    <t>Дикий северный олень</t>
  </si>
  <si>
    <t>Благородный олень</t>
  </si>
  <si>
    <t>Лань</t>
  </si>
  <si>
    <t xml:space="preserve">Бурый </t>
  </si>
  <si>
    <t xml:space="preserve">Белогрудый </t>
  </si>
  <si>
    <t>Енотовидная собака</t>
  </si>
  <si>
    <t>Енот-полдоскун</t>
  </si>
  <si>
    <t>-</t>
  </si>
  <si>
    <t>Итого по Астраханской области</t>
  </si>
  <si>
    <t>________________________</t>
  </si>
  <si>
    <t xml:space="preserve">(Ф.И.О.) </t>
  </si>
  <si>
    <t>(подпись)</t>
  </si>
  <si>
    <t>государственный инспектор</t>
  </si>
  <si>
    <t xml:space="preserve">Н.В. Кускова </t>
  </si>
  <si>
    <t>(должность)</t>
  </si>
  <si>
    <t>Номер контактного телефона</t>
  </si>
  <si>
    <t>8(512)61-04-01</t>
  </si>
  <si>
    <t>*</t>
  </si>
  <si>
    <t>к Порядку ведения, структуре, составу и формам</t>
  </si>
  <si>
    <t xml:space="preserve">государственного охотхозяйственного реестра, </t>
  </si>
  <si>
    <t xml:space="preserve">утвержденным приказом Министерства природных </t>
  </si>
  <si>
    <t>ресурсов и экологии Российской Федерации</t>
  </si>
  <si>
    <t>от 28.07.2021 № 519</t>
  </si>
  <si>
    <t xml:space="preserve">                                               ДОКУМЕНТИРОВАННАЯ ИНФОРМАЦИЯ О ЧИСЛЕННОСТИ МЛЕКОПИТАЮЩИХ, ОТНЕСЕННЫХ  К  ОХОТНИЧЬИМ РЕСУРСАМ</t>
  </si>
  <si>
    <t>Наименование муниципального образования  (района, округа), охотничьего угодья, иной территории, являющейся средой обитания охотничьих ресурсов</t>
  </si>
  <si>
    <t>Горностай</t>
  </si>
  <si>
    <t>Заяц-беляк</t>
  </si>
  <si>
    <t>Заяц-русак</t>
  </si>
  <si>
    <t>Заяц-толай</t>
  </si>
  <si>
    <t>Заяц  Маньчжурский</t>
  </si>
  <si>
    <t xml:space="preserve"> Сурок серый</t>
  </si>
  <si>
    <t>Сурок-тарбакан</t>
  </si>
  <si>
    <t>Сурок черношапочный</t>
  </si>
  <si>
    <t>Наименование субъекта Российской Федерации: Астраханская область</t>
  </si>
  <si>
    <t>Наименование организации: Служба природопользования и охраны окружающей среды Астраханской области</t>
  </si>
  <si>
    <t>Иные виды млекопитающих, отнесенныхк охотничьим ресурсам, особей, отнесенные законами субъектов Российской Федерации к охотничьим ресурсам</t>
  </si>
  <si>
    <t>Наименование субъекта Российской Федерации:  Астраханская область</t>
  </si>
  <si>
    <t>Форма 1.2  (ЧП)</t>
  </si>
  <si>
    <t>Наименование охотничьих угодий или иных территорий</t>
  </si>
  <si>
    <t>Вальдшнеп</t>
  </si>
  <si>
    <t>Глухарь каменный</t>
  </si>
  <si>
    <t>Глухарь обыкновенный</t>
  </si>
  <si>
    <t>Куропатка белая</t>
  </si>
  <si>
    <t>Куропатка бородатая</t>
  </si>
  <si>
    <t>Куропатка серая</t>
  </si>
  <si>
    <t>Куропатка тундряная</t>
  </si>
  <si>
    <t>Рябчик</t>
  </si>
  <si>
    <t>Тетерев обыкновенный</t>
  </si>
  <si>
    <t>Вяхирь</t>
  </si>
  <si>
    <t>Голубь сизый</t>
  </si>
  <si>
    <t>Клинтух</t>
  </si>
  <si>
    <t>Горлица  большая</t>
  </si>
  <si>
    <t>Горлица кольчатая</t>
  </si>
  <si>
    <t>Горлица обыкновенная</t>
  </si>
  <si>
    <t>Перепел обыкновенный</t>
  </si>
  <si>
    <t>Перепел японский</t>
  </si>
  <si>
    <t>Бекас азиатский</t>
  </si>
  <si>
    <t>Бекас обыкновенный</t>
  </si>
  <si>
    <t>Веретенник большой</t>
  </si>
  <si>
    <t>Веретенник малый</t>
  </si>
  <si>
    <t>Гаршнет</t>
  </si>
  <si>
    <t>Дупель обыкновенный</t>
  </si>
  <si>
    <t>Гуменник</t>
  </si>
  <si>
    <t>Гусь белолобый</t>
  </si>
  <si>
    <t>Гусь серый</t>
  </si>
  <si>
    <t>Кряква</t>
  </si>
  <si>
    <t>Чирок-свистунок</t>
  </si>
  <si>
    <t>Чирок-трескунок</t>
  </si>
  <si>
    <t>Серая утка</t>
  </si>
  <si>
    <t>Касатка</t>
  </si>
  <si>
    <t>Гага обыкновенная</t>
  </si>
  <si>
    <t xml:space="preserve">                                               ДОКУМЕНТИРОВАННАЯ ИНФОРМАЦИЯ О ЧИСЛЕННОСТИ ПТИЦ, ОТНЕСЕННЫХ  К  ОХОТНИЧЬИМ РЕСУРСАМ</t>
  </si>
  <si>
    <t>Виды, группы видов, охотничьих ресурсов, особей</t>
  </si>
  <si>
    <t>Куропатка (вид не определен)</t>
  </si>
  <si>
    <t>Голуби (вид не определен)</t>
  </si>
  <si>
    <t>Улиты</t>
  </si>
  <si>
    <t>Чибис</t>
  </si>
  <si>
    <t>Мородунка</t>
  </si>
  <si>
    <t>Обыкновенный погоныш</t>
  </si>
  <si>
    <t>Турухтан</t>
  </si>
  <si>
    <t>Травник</t>
  </si>
  <si>
    <t>Саджа</t>
  </si>
  <si>
    <t>Тулес</t>
  </si>
  <si>
    <t>Камнешарка</t>
  </si>
  <si>
    <t>Кроншнеп большой</t>
  </si>
  <si>
    <t>Кроншнеп средний</t>
  </si>
  <si>
    <t>Хрустан</t>
  </si>
  <si>
    <t>Кулики (вид не определен)</t>
  </si>
  <si>
    <t>Камышница обыкновенная</t>
  </si>
  <si>
    <t>Коростель</t>
  </si>
  <si>
    <t>Кеклик</t>
  </si>
  <si>
    <t>Фазан</t>
  </si>
  <si>
    <t>Пастушок</t>
  </si>
  <si>
    <t>Лысуха</t>
  </si>
  <si>
    <t>Улары</t>
  </si>
  <si>
    <t>Гусь белый</t>
  </si>
  <si>
    <t>Казарка белощекая</t>
  </si>
  <si>
    <t>Гуси (вид не определен)</t>
  </si>
  <si>
    <t>Синьга</t>
  </si>
  <si>
    <t>Каменушка</t>
  </si>
  <si>
    <t>Гоголь обыкновенный</t>
  </si>
  <si>
    <t>Свиязь</t>
  </si>
  <si>
    <t>Кряква черная</t>
  </si>
  <si>
    <t>Красноносый нырок</t>
  </si>
  <si>
    <t>Красноголовый нырок</t>
  </si>
  <si>
    <t>Хохлатая чернеть</t>
  </si>
  <si>
    <t>Крохали (в том числе луток)</t>
  </si>
  <si>
    <t>Турпан</t>
  </si>
  <si>
    <t>Огарь</t>
  </si>
  <si>
    <t>Шилохвость</t>
  </si>
  <si>
    <t>Широконоска</t>
  </si>
  <si>
    <t>Пеганка</t>
  </si>
  <si>
    <t>Утки (вид не определен)</t>
  </si>
  <si>
    <t>Чайка</t>
  </si>
  <si>
    <t>Большой баклан</t>
  </si>
  <si>
    <t>Лебедь-шипун</t>
  </si>
  <si>
    <t>Ворона серая</t>
  </si>
  <si>
    <t>Малая поганка</t>
  </si>
  <si>
    <t>Серая цапля</t>
  </si>
  <si>
    <t>Рыжая цапля</t>
  </si>
  <si>
    <t>Малая белая цапля</t>
  </si>
  <si>
    <t>Желтая цапля</t>
  </si>
  <si>
    <t>Египетская цапля</t>
  </si>
  <si>
    <t>Большая белая цапля</t>
  </si>
  <si>
    <t>Кваква</t>
  </si>
  <si>
    <t>Вид охотничьего ресурса</t>
  </si>
  <si>
    <t>Всего добыто самок, особей</t>
  </si>
  <si>
    <t>Добыто самок по возрастным категориям, особей</t>
  </si>
  <si>
    <t>до 1 года</t>
  </si>
  <si>
    <t>от 1 года до 2 лет</t>
  </si>
  <si>
    <t>старше 2 лет</t>
  </si>
  <si>
    <t>Всего яловых</t>
  </si>
  <si>
    <t>в том числе</t>
  </si>
  <si>
    <t>стельных</t>
  </si>
  <si>
    <t>яловых</t>
  </si>
  <si>
    <t>1 эмбрион</t>
  </si>
  <si>
    <t>2 эмбриона</t>
  </si>
  <si>
    <t>3 эмбриона и более</t>
  </si>
  <si>
    <t>Олень благородный</t>
  </si>
  <si>
    <t>Данные виды охотничьих ресрсов на территории Астраханской области не добывались</t>
  </si>
  <si>
    <t>Олень пятнистый</t>
  </si>
  <si>
    <t>_________________________</t>
  </si>
  <si>
    <t xml:space="preserve"> </t>
  </si>
  <si>
    <t>Форма 1.3 (ПЛ)</t>
  </si>
  <si>
    <t xml:space="preserve">        ДОКУМЕНТИРОВАННАЯ ИНФОРМАЦИЯ О ПЛОДОВИТОСТИ КОПЫТНЫХ ЖИВОТНЫХ, ОТНЕСЕННЫХ  К  ОХОТНИЧЬИМ РЕСУРСАМ</t>
  </si>
  <si>
    <t>Лисица обыкновенная</t>
  </si>
  <si>
    <t>старше 1 года*</t>
  </si>
  <si>
    <t>до 1  года*</t>
  </si>
  <si>
    <t>в том  числе</t>
  </si>
  <si>
    <t>Всего</t>
  </si>
  <si>
    <t>по другим причинам</t>
  </si>
  <si>
    <t>от незаконной охоты</t>
  </si>
  <si>
    <t>в ДТП</t>
  </si>
  <si>
    <t>от болезней</t>
  </si>
  <si>
    <t xml:space="preserve">Примечание </t>
  </si>
  <si>
    <t>Гибель, особей</t>
  </si>
  <si>
    <t>Вид охотничьих ресурсов</t>
  </si>
  <si>
    <t xml:space="preserve">        ДОКУМЕНТИРОВАННАЯ ИНФОРМАЦИЯ О ГИБЕЛИ ОХОТНИЧЬИХ РЕСУРСОВ</t>
  </si>
  <si>
    <t>Копытные животные, общее количество видов</t>
  </si>
  <si>
    <t>Медведи,  общее количество видов</t>
  </si>
  <si>
    <t>Пушные животные,  общее количество видов</t>
  </si>
  <si>
    <t>Птицы,  общее количество видов</t>
  </si>
  <si>
    <t>Форма 1.4 (РГ)</t>
  </si>
  <si>
    <t>Форма 1.6 (КВР)</t>
  </si>
  <si>
    <t xml:space="preserve">        ДОКУМЕНТИРОВАННАЯ ИНФОРМАЦИЯ О КОЛИЧЕСТВЕ ВИДОВ ОХОТНИЧЬИХ РЕСУРСОВ, ОБИТАЮЩИХ НА ТЕРРИТОРИИ СУБЪЕКТА РОСИЙСКОЙ ФЕДЕРАЦИИ</t>
  </si>
  <si>
    <t>Численность охотничьих ресурсов, особей</t>
  </si>
  <si>
    <t>Примечание</t>
  </si>
  <si>
    <t>Американская норка</t>
  </si>
  <si>
    <t>Заяц русак</t>
  </si>
  <si>
    <t>Каменная куница</t>
  </si>
  <si>
    <t xml:space="preserve">Корсак </t>
  </si>
  <si>
    <t>Серая куропатка</t>
  </si>
  <si>
    <t>Перепел</t>
  </si>
  <si>
    <t>Гоголь</t>
  </si>
  <si>
    <t>Гусь</t>
  </si>
  <si>
    <t>Лебедь</t>
  </si>
  <si>
    <t>* Данные указываются по видам животных с начала осуществления государственного мониторинга охотничьих ресурсов и среды их обитания в целом по субъекту Российской Федерации</t>
  </si>
  <si>
    <t>Форма 1.7 (ДЧ)</t>
  </si>
  <si>
    <t xml:space="preserve">        ДОКУМЕНТИРОВАННАЯ ИНФОРМАЦИЯ О ДИНАМИКЕ ЧИСЛЕННОСТИ ОХОТНИЧЬИХ РЕСУРСОВ В СУБЪЕКТЕ РОССИЙСКОЙ ФЕДЕРАЦИИ</t>
  </si>
  <si>
    <t>Вид охотничьего ресурса (группа видов охотничьих ресурсов)</t>
  </si>
  <si>
    <t>Случаи заболевания</t>
  </si>
  <si>
    <t>из них</t>
  </si>
  <si>
    <t>Название выявленного заболевания</t>
  </si>
  <si>
    <t>Количество заболевших животных,   особей</t>
  </si>
  <si>
    <t>на общедоступных охотничьих угодьях</t>
  </si>
  <si>
    <t>на закрепленных охотничьих угодьях</t>
  </si>
  <si>
    <t>на иных территориях, являющихся средой обитания охотничьих ресурсов</t>
  </si>
  <si>
    <t>на особо охраняемых природных территориях федерального значения</t>
  </si>
  <si>
    <t>Форма 1.8(ЗОХР)</t>
  </si>
  <si>
    <t xml:space="preserve">        ДОКУМЕНТИРОВАННАЯ ИНФОРМАЦИЯ О ВЫЯВЛЕННЫХ ЗАБОЛЕВАНИЯХ ЖИВОТНЫХ, ОТНЕСЕННЫХ К ОХОТНИЧЬИМ РЕСУРСАМ</t>
  </si>
  <si>
    <t>Категории среды обитания охотничьих ресурсов</t>
  </si>
  <si>
    <t>Классы среды обитания охотничьих ресурсов</t>
  </si>
  <si>
    <t xml:space="preserve">Площадь, га </t>
  </si>
  <si>
    <t>Доля от общей площади субъекта Российской Федерации, %</t>
  </si>
  <si>
    <t>Хвойные вечнозеленые (хвойных вечнозеленых пород более 80%)</t>
  </si>
  <si>
    <t>Хвойные листопадные (хвойных листопадных пород более 80%)</t>
  </si>
  <si>
    <t>Мелколиственные (мелколиственных пород более 80%)</t>
  </si>
  <si>
    <t>Широколиственные (широколиственных пород более 30%)</t>
  </si>
  <si>
    <t>Смешанные с преобладанием хвойных пород (хвойных пород 60 - 80%)</t>
  </si>
  <si>
    <t>Смешанные с преобладанием мелколиственных пород (мелколиственных пород 60 - 80%)</t>
  </si>
  <si>
    <t>Смешанные с присутствием широколиственных пород (широколиственных пород менее 30%)</t>
  </si>
  <si>
    <t>Искусственно созданные (кроме посадок на месте вырубок)</t>
  </si>
  <si>
    <t>Вырубки и зарастающие поля</t>
  </si>
  <si>
    <t>Вечнозеленые кустарники, в т.ч. высокогорные</t>
  </si>
  <si>
    <t>Лиственные кустарники</t>
  </si>
  <si>
    <t>Кустарничковые</t>
  </si>
  <si>
    <t>Кустарниковые</t>
  </si>
  <si>
    <t>Моховые, лишайниковые и травянистые</t>
  </si>
  <si>
    <t>Заболоченная тундра</t>
  </si>
  <si>
    <t>Верховые</t>
  </si>
  <si>
    <t>Травяные</t>
  </si>
  <si>
    <t>Трясины</t>
  </si>
  <si>
    <t>Луга</t>
  </si>
  <si>
    <t>Степи</t>
  </si>
  <si>
    <t xml:space="preserve"> альпийские луга (территории, занятые высокогорной травянистой растительностью, расположенные за верхними пределами горных лесов)</t>
  </si>
  <si>
    <t>Полностью покрытые травой (камней, лесов или кустарников до 20%)</t>
  </si>
  <si>
    <t>Высокогорные и с каменистыми россыпями (камней до 80%)</t>
  </si>
  <si>
    <t>пустыни и камни (территории, покрытые растительностью менее чем на 20% площади. К данной категории также относят солончаки, ледники, скалы и каменистые россыпи без растительности)</t>
  </si>
  <si>
    <t>Горы без растительности</t>
  </si>
  <si>
    <t>Ледники</t>
  </si>
  <si>
    <t>Пустыни</t>
  </si>
  <si>
    <t>Пашни</t>
  </si>
  <si>
    <t>Луга сельскохозяйственного назначения (сенокосы и пастбища)</t>
  </si>
  <si>
    <t>Заливные пашни</t>
  </si>
  <si>
    <t>Водотоки</t>
  </si>
  <si>
    <t>Водохранилища</t>
  </si>
  <si>
    <t>Озера, пруды</t>
  </si>
  <si>
    <t>С преобладанием леса (лес более 80%)</t>
  </si>
  <si>
    <t>С преобладанием травянистой растительности (лес и кустарники до 20%)</t>
  </si>
  <si>
    <t>Смешанный лесной</t>
  </si>
  <si>
    <t>Смешанный кустарниковый</t>
  </si>
  <si>
    <t>Береговой комплекс внутренних водных объектов</t>
  </si>
  <si>
    <t>Береговой комплекс внешних водных объектов</t>
  </si>
  <si>
    <t>Преобразованные и поврежденные участки (гари, торфоразработки, ветровалы)</t>
  </si>
  <si>
    <t>Промышленные и рудеральные комплексы, населенные пункты</t>
  </si>
  <si>
    <t xml:space="preserve"> Леса (территории, покрытые кронами древесной и древесно-кустарниковой растительности более чем на 20% площади и с высотой растений более 5 м)                                   </t>
  </si>
  <si>
    <t xml:space="preserve">Молодняки и кустарники (территории, покрытые кронами древесной и древесно-кустарниковой растительности более чем на 20% площади и с высотой растений до 5 м)                    </t>
  </si>
  <si>
    <t xml:space="preserve"> Тундры (безлесные территории приполярных областей, расположенные за северными пределами лесной растительности, а также территории с вечномерзлой почвой, не заливаемые морскими или речными водами)                              </t>
  </si>
  <si>
    <t xml:space="preserve">Болота (территории, постоянно или большую часть года избыточно насыщенные водой и покрытые специфической гигрофитной растительностью)                                                   </t>
  </si>
  <si>
    <t xml:space="preserve">Лугово-степные комплексы (территории, занятые многолетней мезофитной и ксерофитной травянистой растительностью)                                                           </t>
  </si>
  <si>
    <t xml:space="preserve"> Альпийские луга (территории, занятые высокогорной травянистой растительностью, расположенные за верхними пределами горных лесов)</t>
  </si>
  <si>
    <t>Пустыни и камни (территории, покрытые растительностью менее чем на 20% площади. К данной категории также относят солончаки, ледники, скалы и каменистые россыпи без растительности)</t>
  </si>
  <si>
    <t xml:space="preserve"> Сельскохозяйственные угодья (территории, вовлеченные в сельскохозяйственный оборот, - пашни (в т.ч. заливные), залежи, сенокосы)                                           </t>
  </si>
  <si>
    <t xml:space="preserve"> Внутренние водоемы (все акватории водотоков (рек, ручьев, мелиоративных каналов), озер, прудов и водохранилищ)                                                        </t>
  </si>
  <si>
    <t xml:space="preserve">Пойменные комплексы (территории, затопляемые в период половодья водотоков, находящиеся между среднестатистическим минимальным и максимальным урезами воды, в том числе покрытые древесно-кустарниковой растительностью)                   </t>
  </si>
  <si>
    <t xml:space="preserve">Береговые комплексы (периодически затапливаемые прибрежные территории (в том числе приливно-отливные) озер, прудов, водохранилищ, морей или их отдельных частей, других водных объектов, находящиеся между среднестатистическим минимальным и максимальным урезами воды, а также мелководные участки этих водных объектов, занятые прикрепленной надводной гигрофитной растительностью)                                           </t>
  </si>
  <si>
    <t xml:space="preserve">Преобразованные и поврежденные участки (леса, поврежденные пожарами (гари), территории ветровалов, торфоразработок, участки с нарушенным почвенным покровом в результате добычи полезных ископаемых и других техногенных воздействий)               </t>
  </si>
  <si>
    <t xml:space="preserve">Непригодные для ведения охотничьего хозяйства участки (территории, занятые населенными пунктами, промышленными комплексами, рудеральные территории (свалки, кладбища и др.)                           </t>
  </si>
  <si>
    <t xml:space="preserve"> леса (территории, покрытые кронами древесной и древесно-кустарниковой растительности более чем на 20% площади и с высотой растений более 5 м)</t>
  </si>
  <si>
    <t>молодняки и кустарники (территории, покрытые кронами древесной и древесно-кустарниковой растительности более чем на 20% площади и с высотой растений до 5 м)</t>
  </si>
  <si>
    <t xml:space="preserve"> тундры (безлесные территории приполярных областей, расположенные за северными пределами лесной растительности, а также территории с вечномерзлой почвой, не заливаемые морскими или речными водами)</t>
  </si>
  <si>
    <t>болота (территории, постоянно или большую часть года избыточно насыщенные водой и покрытые специфической гигрофитной растительностью)</t>
  </si>
  <si>
    <t>лугово-степные комплексы (территории, занятые многолетней мезофитной и ксерофитной травянистой растительностью)</t>
  </si>
  <si>
    <t xml:space="preserve"> сельскохозяйственные угодья (территории, вовлеченные в сельскохозяйственный оборот, - пашни (в т.ч. заливные), залежи, сенокосы)</t>
  </si>
  <si>
    <t xml:space="preserve"> внутренние водоемы (все акватории водотоков (рек, ручьев, мелиоративных каналов), озер, прудов и водохранилищ)</t>
  </si>
  <si>
    <t>пойменные комплексы (территории, затопляемые в период половодья водотоков, находящиеся между среднестатистическим минимальным и максимальным урезами воды, в том числе покрытые древесно-кустарниковой растительностью)</t>
  </si>
  <si>
    <t>береговые комплексы (периодически затапливаемые прибрежные территории (в том числе приливно-отливные) озер, прудов, водохранилищ, морей или их отдельных частей, других водных объектов, находящиеся между среднестатистическим минимальным и максимальным урезами воды, а также мелководные участки этих водных объектов, занятые прикрепленной надводной гигрофитной растительностью)</t>
  </si>
  <si>
    <t>преобразованные и поврежденные участки (леса, поврежденные пожарами (гари), территории ветровалов, торфоразработок, участки с нарушенным почвенным покровом в результате добычи полезных ископаемых и других техногенных воздействий);</t>
  </si>
  <si>
    <t>непригодные для ведения охотничьего хозяйства участки (территории, занятые населенными пунктами, промышленными комплексами, рудеральные территории (свалки, кладбища и др.)</t>
  </si>
  <si>
    <t xml:space="preserve">лес </t>
  </si>
  <si>
    <t>болото</t>
  </si>
  <si>
    <t>поле</t>
  </si>
  <si>
    <t>7.1.1</t>
  </si>
  <si>
    <t>7.1.2</t>
  </si>
  <si>
    <t>7.1.3</t>
  </si>
  <si>
    <t>7.1.4</t>
  </si>
  <si>
    <t>7.1.5</t>
  </si>
  <si>
    <t>7.1.6</t>
  </si>
  <si>
    <t>7.1.7.</t>
  </si>
  <si>
    <t>7.1.8</t>
  </si>
  <si>
    <t>7.1.9</t>
  </si>
  <si>
    <t>7.1.10</t>
  </si>
  <si>
    <t>7.1.11</t>
  </si>
  <si>
    <t>7.1.12</t>
  </si>
  <si>
    <t>7.1.13</t>
  </si>
  <si>
    <t>енотовидная собака</t>
  </si>
  <si>
    <t>лисица обыкновенная</t>
  </si>
  <si>
    <t>шакал</t>
  </si>
  <si>
    <t>фазан</t>
  </si>
  <si>
    <t>ворона серая</t>
  </si>
  <si>
    <t>лысуха</t>
  </si>
  <si>
    <t>ИТОГО  АО</t>
  </si>
  <si>
    <t>Площади элементов среды обитания охотничьих ресурсов по муниципальным образованиям (округам, районам), за исключением особо охраняемых природных территорий федерального значения</t>
  </si>
  <si>
    <t xml:space="preserve">        ДОКУМЕНТИРОВАННАЯ ИНФОРМАЦИЯ О СОСТОЯНИИ СРЕДЫ ОБИТАНИЯ ОХОТНИЧЬИХ РЕСУРСОВ В СУБЪЕКТЕ РОССИЙСКОЙ ФЕДЕРАЦИИ, ЗА ИСКЛЮЧЕНИЕМ ОСОБО ОХРАНЯЕМЫХ ПРИРОДНЫХ ТЕРРИТОРИЙ ФЕДЕРАЛЬНОГО ЗНАЧЕНИЯ</t>
  </si>
  <si>
    <t>_______________</t>
  </si>
  <si>
    <t xml:space="preserve">                             (должность)</t>
  </si>
  <si>
    <t>Итого</t>
  </si>
  <si>
    <t>Наименование муниципального образования (района, округа)</t>
  </si>
  <si>
    <t>Площади элементов среды обитания охотничьих ресурсов по охотничьим угодьям и иным территориям, являющимися средой обитания охотничьих ресурсов, за исключением особо охраняемых природных территорий федерального значения</t>
  </si>
  <si>
    <t>Охотничье угодье</t>
  </si>
  <si>
    <t>Общая площадь охотничьих угодий</t>
  </si>
  <si>
    <t>Площадь общедоступных охотничьих угодий</t>
  </si>
  <si>
    <t>Площадь закрепленных охотничьих угодий</t>
  </si>
  <si>
    <t>Площадь особоохраняемых природных территорий</t>
  </si>
  <si>
    <t>Площадь иных территорий, не являющихся охотничьими угодьями</t>
  </si>
  <si>
    <t>тыс.га</t>
  </si>
  <si>
    <t>% от общей площади муниципального района</t>
  </si>
  <si>
    <t xml:space="preserve">Н.В.  Кускова </t>
  </si>
  <si>
    <t>Форма 2.1 (ОУ)</t>
  </si>
  <si>
    <t>Наименование организаци:и Служба природопользования и охраны окружающей среды Астраханской области</t>
  </si>
  <si>
    <t xml:space="preserve">        ДОКУМЕНТИРОВАННАЯ ИНФОРМАЦИЯ О ВИДАХ, МЕСТОПОЛОЖЕНИИ, ГРАНИЦАХ И СОСТОЯНИИ ОХОТНИЧЬИХ УГОДИЙ</t>
  </si>
  <si>
    <t>Общая площадь муниципального  образования (района, округа) , тыс.га</t>
  </si>
  <si>
    <t>Наименование  юридического лица или фамилия, имя отчество (при наличии) индивидуального предпринимателя</t>
  </si>
  <si>
    <t>Организационно правовая форма</t>
  </si>
  <si>
    <t>Почтовый адрес , номер контактного телефона, адрес электронной почты</t>
  </si>
  <si>
    <t>ИНН, дата постановки на учет в налоговом органе</t>
  </si>
  <si>
    <t>серия, номер</t>
  </si>
  <si>
    <t>дата выдачи</t>
  </si>
  <si>
    <t>срок действия</t>
  </si>
  <si>
    <t>_</t>
  </si>
  <si>
    <t>ГБУ АО «Дирекция южных ООПТ и ГООХ "Астраханское"»</t>
  </si>
  <si>
    <t>г. Астрахань. Ул. Ленина, 28, 414000, т. (8512)44-79-56 E-mail: astgooh @ mail. ru</t>
  </si>
  <si>
    <t>3015055625  23.04.2001</t>
  </si>
  <si>
    <t>ООО «Производственно-коммерческая фирма «Астра-Дельта»</t>
  </si>
  <si>
    <t>3015056350  27.03.2001</t>
  </si>
  <si>
    <t>ООО</t>
  </si>
  <si>
    <t>Астрахань ул. Ленина/Бабушкина, 30/33, литер строения «А", 414000</t>
  </si>
  <si>
    <t xml:space="preserve">ООО «Дальний кордон»  </t>
  </si>
  <si>
    <t>ООО «Пульсар-А»</t>
  </si>
  <si>
    <t>Астрахань ул. Рыбинская, 17,  414014,т.62-72-32</t>
  </si>
  <si>
    <t>ЗАО «Синяя птица»</t>
  </si>
  <si>
    <t>ЗАО 67</t>
  </si>
  <si>
    <t>Астраханская область, с.Заволжское,ул.Студенческая, 3, 416025</t>
  </si>
  <si>
    <t>7702539727  05.10.2004</t>
  </si>
  <si>
    <t>3013016194  22.07.2009</t>
  </si>
  <si>
    <t>г. Астрахань, ул. Адмиралтейская, 1, корп. 2,  414000</t>
  </si>
  <si>
    <t>Ассоциация содействия деятельности в сфере туризма и отдыха «Дельта- Трансстрой»</t>
  </si>
  <si>
    <t>Астрахань, ул. Красная Набережная, 27,оф. 305. 414000</t>
  </si>
  <si>
    <t>Астрахань ул. Трофимова, 115,  414000</t>
  </si>
  <si>
    <t>ООО «Рыбацкая Пристань»</t>
  </si>
  <si>
    <t>ООО ПКФ «Егерь»</t>
  </si>
  <si>
    <t>404621, Волгоградская область, г. Ленинск, ул. Мира, д.8</t>
  </si>
  <si>
    <t>ООО "Волжская рыбалка""Астория"</t>
  </si>
  <si>
    <t>дата заключения</t>
  </si>
  <si>
    <t>дата прекращения</t>
  </si>
  <si>
    <t>основания прекращения</t>
  </si>
  <si>
    <t>№ 35</t>
  </si>
  <si>
    <t>№ 34</t>
  </si>
  <si>
    <t>№ 28</t>
  </si>
  <si>
    <t>№ 29</t>
  </si>
  <si>
    <t>№ 16</t>
  </si>
  <si>
    <t>№ 17</t>
  </si>
  <si>
    <t>№ 31</t>
  </si>
  <si>
    <t>№ 30</t>
  </si>
  <si>
    <t>№ 33</t>
  </si>
  <si>
    <t>№ 32</t>
  </si>
  <si>
    <t>№ 1</t>
  </si>
  <si>
    <t xml:space="preserve"> 30.11.2010</t>
  </si>
  <si>
    <t>№ 13, № 14, № 15</t>
  </si>
  <si>
    <t>08.05.2013 г</t>
  </si>
  <si>
    <t>№ 7</t>
  </si>
  <si>
    <t>11.03.2011 г.</t>
  </si>
  <si>
    <t>28.12.2010 г.</t>
  </si>
  <si>
    <t>№ 2</t>
  </si>
  <si>
    <t xml:space="preserve"> № 11</t>
  </si>
  <si>
    <t>01.06.2012 г.</t>
  </si>
  <si>
    <t xml:space="preserve"> № 6</t>
  </si>
  <si>
    <t>24.02.2011 г.</t>
  </si>
  <si>
    <t>№ 27</t>
  </si>
  <si>
    <t>№ 18</t>
  </si>
  <si>
    <t>20.02.2014 г.</t>
  </si>
  <si>
    <t>№ 23</t>
  </si>
  <si>
    <t>25.03.2015 г.</t>
  </si>
  <si>
    <t>№ 22</t>
  </si>
  <si>
    <t>30.12.2014 г.</t>
  </si>
  <si>
    <t>№ 12</t>
  </si>
  <si>
    <t>24.12.2012 г.</t>
  </si>
  <si>
    <t>№ 4</t>
  </si>
  <si>
    <t>18.01.2011 г.</t>
  </si>
  <si>
    <t>№ 21</t>
  </si>
  <si>
    <t>18.08.2014 г.</t>
  </si>
  <si>
    <t>№ 24</t>
  </si>
  <si>
    <t>№ 5</t>
  </si>
  <si>
    <t>02.02.2011 г</t>
  </si>
  <si>
    <t>№ 8</t>
  </si>
  <si>
    <t>10.08.2011 г</t>
  </si>
  <si>
    <t>№ 10</t>
  </si>
  <si>
    <t>Площадь закрепленных охотничьих угодий, тыс.га</t>
  </si>
  <si>
    <t>Численность и штат работников, занятых в охотничьем хозяйстве</t>
  </si>
  <si>
    <t>всего</t>
  </si>
  <si>
    <t>охотоведы</t>
  </si>
  <si>
    <t>егеря</t>
  </si>
  <si>
    <t>производственные охотничьи инспектора</t>
  </si>
  <si>
    <t>прочие работники</t>
  </si>
  <si>
    <t>Кускова Н.В.</t>
  </si>
  <si>
    <t>г.Астрахань, 414021, ул. Боевая, 143. т.30-53-06,</t>
  </si>
  <si>
    <t>Знаменское МО ВОО СКВО Межрегиональная спортивная общественная организация. г. Знаменск, ул. Артнабережная, 3/1, 416550. т. 8-903-348-81-10</t>
  </si>
  <si>
    <t>Знаменское МО ВОО СКВО Межрегиональная спортивная общественная организация. г. Знаменск, ул. Артнабережная, 3/1, 416550. т. 8-903-348-81-11</t>
  </si>
  <si>
    <t>Расположение охотничьего угодья (муниципальноое образование (район, округ)</t>
  </si>
  <si>
    <t>Площадь закрепленных охотничьих угодий , тыс.га</t>
  </si>
  <si>
    <t>Сведения об охотничьих угодьях, закрепленных на основании охотхозяйственных соглашений</t>
  </si>
  <si>
    <t>Сведения об охотничьих угодьях, предоставленных на основании долгосрочных лицензий на пользование животным миром (указываются сведения об охотничьих угодьях, в отношении которых охотхозяйственные соглашения не заключены)</t>
  </si>
  <si>
    <t>площадь охотничьего угодья, тыс.га</t>
  </si>
  <si>
    <t>дата прекращения права пользования животным миром, возникшего на основании долгосрочной лицензии на пользование животным миром</t>
  </si>
  <si>
    <t>Основания прекращения права пользования животным миром, возникшего на основании долгосрочной лицензии на пользование животным миром</t>
  </si>
  <si>
    <t>Договор о предоставлении в пользование территорий или акваторий</t>
  </si>
  <si>
    <t>с высшим специальным образованием</t>
  </si>
  <si>
    <t>со средним специальным образованием</t>
  </si>
  <si>
    <t>охотники, указанные в части 2 статьи 20 федерального закона от 24 июля 2009 г. №  209-ФЗ "Об охоте и о сохранении охотничьих ресурсов ио  внесении изменений в отдельные законодательные акты Российской Федерации", осуществляющие промысловую охоту</t>
  </si>
  <si>
    <t>№п/п</t>
  </si>
  <si>
    <t>Наименование организации</t>
  </si>
  <si>
    <t>Организационно-правовая форма*</t>
  </si>
  <si>
    <t>Код вида продукции**</t>
  </si>
  <si>
    <t>Виды деятельности (указать только в сфере охотничьего хозяйства)</t>
  </si>
  <si>
    <t>Специализированных организаций на территории Астраханской области нет</t>
  </si>
  <si>
    <t xml:space="preserve"> Н.В. Кускова</t>
  </si>
  <si>
    <t xml:space="preserve"> В соответствии с Общероссийским классификатором организационно-правовых форм.</t>
  </si>
  <si>
    <t>**</t>
  </si>
  <si>
    <t xml:space="preserve"> В соответствии с Общероссийским классификатором видов экономической деятельности, продукции и услуг.</t>
  </si>
  <si>
    <t>Почтовый адрес, номер контактного телефона, адрес электронной почты (при наличии)</t>
  </si>
  <si>
    <t>Форма 3.2 (СО)</t>
  </si>
  <si>
    <t xml:space="preserve">        ДОКУМЕНТИРОВАННАЯ ИНФОРМАЦИЯ ОБ ОРГАНИЗАЦИЯХ, ОСУЩЕСТВЛЯЮЩИХ ДЕЯТЕЛЬНОСТЬ ПО ЗАКУПКЕ, ПРОИЗВОДСТВУ И ПРОДАЖЕ ПРОДУКЦИИ ОХОТЫ</t>
  </si>
  <si>
    <t>Квоты добычи, особей</t>
  </si>
  <si>
    <t>Выдано разрешений на добычу охотничьих ресурсов, шт.</t>
  </si>
  <si>
    <t>Добыто копытных животных по возрастным и половым категориям, особей</t>
  </si>
  <si>
    <t>старше 1 года</t>
  </si>
  <si>
    <t>до 1  года</t>
  </si>
  <si>
    <t>самцов</t>
  </si>
  <si>
    <t>самок</t>
  </si>
  <si>
    <t>заполняется в отношении всех видов копытных животных, отнесенных к охотничьим ресурсам, добыча которых осуществляется на территории субъекта Российской Федерации.</t>
  </si>
  <si>
    <t>Для видов копытных животных, добыча которых осуществляется в соответствии с лимитом их добычи и квотами добычи.</t>
  </si>
  <si>
    <t>***</t>
  </si>
  <si>
    <t>Определяется путем обработки предусмотренных разрешениями на добычу охотничьих ресурсов сведений о добытых охотничьих ресурсах и их количестве.</t>
  </si>
  <si>
    <t>Форма 4.1 (ДК)</t>
  </si>
  <si>
    <t xml:space="preserve">        ДОКУМЕНТИРОВАННАЯ ИНФОРМАЦИЯ О ДОБЫЧЕ КОПЫТНЫХ ЖИВОТНЫХ, ОТНЕСЕННЫХ К ОХОТНИЧЬИМ РЕСУРСАМ</t>
  </si>
  <si>
    <r>
      <t xml:space="preserve">Утвержденный лимит добычи  </t>
    </r>
    <r>
      <rPr>
        <u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 xml:space="preserve"> особей, в том числе: взрослых  </t>
    </r>
    <r>
      <rPr>
        <u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 xml:space="preserve">  особей,  до 1 года </t>
    </r>
    <r>
      <rPr>
        <u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 xml:space="preserve"> особей  (заполняется для вида копытных, добыча которых осуществляется с лимитом их добычи и квотами добычи).</t>
    </r>
  </si>
  <si>
    <t>Наименование охотничьих угодий или иных территорий являющихся средой обитания охотничьих ресурсов</t>
  </si>
  <si>
    <t>Всего добыто,   особей</t>
  </si>
  <si>
    <t>Утвержденный лимит изъятия* _________ особей.</t>
  </si>
  <si>
    <t>Установленная квота добычи, особей**</t>
  </si>
  <si>
    <t>Всего добыто, особей***</t>
  </si>
  <si>
    <t>1.</t>
  </si>
  <si>
    <t>Общедоступные охотничьи угодья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</si>
  <si>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</si>
  <si>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</si>
  <si>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</si>
  <si>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</si>
  <si>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</si>
  <si>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</si>
  <si>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</si>
  <si>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</si>
  <si>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</si>
  <si>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</si>
  <si>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</si>
  <si>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</si>
  <si>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</si>
  <si>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</si>
  <si>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</si>
  <si>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</si>
  <si>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Итого по Астраханской области:</t>
  </si>
  <si>
    <t>Форма 4.2 (ДП)</t>
  </si>
  <si>
    <t xml:space="preserve">        ДОКУМЕНТИРОВАННАЯ ИНФОРМАЦИЯ О ДОБЫЧЕ ПУШНЫХ ЖИВОТНЫХ, ОТНЕСЕННЫХ К ОХОТНИЧЬИМ РЕСУРСАМ</t>
  </si>
  <si>
    <t>Утвержденный лимит добычи _________ особей (заполняется для видов копытных, добыча которых осуществляется в соответствии с лимитом их добычи и квотами добычи).</t>
  </si>
  <si>
    <t>Наименование охотничьих угодий или иных территорий, являющихся средой обитания охотничьих ресурсов</t>
  </si>
  <si>
    <t>Установленная квота добычи, особей (заполняется для видов копытных, добыча которых осуществляется в соответствии с лимитом добычи и квотами добычи)</t>
  </si>
  <si>
    <t>В сроки весенней охоты</t>
  </si>
  <si>
    <t>В сроки летне-осенней  и осенне-зимней охоты</t>
  </si>
  <si>
    <t>Итого добыто особей</t>
  </si>
  <si>
    <t>Количество разрешений на добычу охотничьих ресурсов, шт.</t>
  </si>
  <si>
    <t>Всего добыто особей**</t>
  </si>
  <si>
    <t>Выдано</t>
  </si>
  <si>
    <t>Возвращено</t>
  </si>
  <si>
    <t>запрет</t>
  </si>
  <si>
    <t>заполняется в отношении всех видов птиц, отнесенных к охотничьим ресурсам, добыча которых осуществляется на территории субъекта Российской Федерации.</t>
  </si>
  <si>
    <t>за период с 1 августа прошлого года по 31 июля текущего года, включительно</t>
  </si>
  <si>
    <t>Форма 4.3 (ДПТ)</t>
  </si>
  <si>
    <t xml:space="preserve">        ДОКУМЕНТИРОВАННАЯ ИНФОРМАЦИЯ О ДОБЫЧЕ ПТИЦ, ОТНЕСЕННЫХ К ОХОТНИЧЬИМ РЕСУРСАМ</t>
  </si>
  <si>
    <t>Наименование охотничьих угодий или иных территорий,являющихся средой обитания охотничьих ресурсов</t>
  </si>
  <si>
    <t>Всего добыто особей</t>
  </si>
  <si>
    <t>Всего добыто, особей</t>
  </si>
  <si>
    <t>Итого добыто, особей</t>
  </si>
  <si>
    <t>заполняется в отношении групп видов птиц, отнесенных к охотничьим ресурсам, добыча которых осуществляется на территории субъекта Российской Федерации и видовая принадлежность которых не установлена.</t>
  </si>
  <si>
    <t>Форма 4.4 (ДГП)</t>
  </si>
  <si>
    <t xml:space="preserve">        ДОКУМЕНТИРОВАННАЯ ИНФОРМАЦИЯ О ДОБЫЧЕ ГРУПП ВИДОВ ПТИЦ, ОТНЕСЕННЫХ К ОХОТНИЧЬИМ РЕСУРСАМ</t>
  </si>
  <si>
    <t>Группа видов птиц : _______________________________________</t>
  </si>
  <si>
    <t>Добыто волков, особей</t>
  </si>
  <si>
    <t>всего*</t>
  </si>
  <si>
    <t>Определяется путем обработки предусмотренных разрешениями на добычу охотничьих ресурсов сведений о добытых охотничьих ресурсах и их количестве</t>
  </si>
  <si>
    <t>Форма 4.5 (ДВ)</t>
  </si>
  <si>
    <t xml:space="preserve">        ДОКУМЕНТИРОВАННАЯ ИНФОРМАЦИЯ О ДОБЫЧЕ ВОЛКА</t>
  </si>
  <si>
    <r>
      <t xml:space="preserve">Утвержденный  лимит добычи бурого медведя  </t>
    </r>
    <r>
      <rPr>
        <u/>
        <sz val="12"/>
        <color theme="1"/>
        <rFont val="Times New Roman"/>
        <family val="1"/>
        <charset val="204"/>
      </rPr>
      <t xml:space="preserve"> нет</t>
    </r>
    <r>
      <rPr>
        <sz val="12"/>
        <color theme="1"/>
        <rFont val="Times New Roman"/>
        <family val="1"/>
        <charset val="204"/>
      </rPr>
      <t xml:space="preserve">     особей </t>
    </r>
  </si>
  <si>
    <t>№  п/п</t>
  </si>
  <si>
    <t xml:space="preserve">Установленная квота добычи, особей </t>
  </si>
  <si>
    <t>Добыто особей</t>
  </si>
  <si>
    <t>Данный вид на территории Астраханской области не обитает</t>
  </si>
  <si>
    <t>Форма 4.6 (ДМ)</t>
  </si>
  <si>
    <t xml:space="preserve">        ДОКУМЕНТИРОВАННАЯ ИНФОРМАЦИЯ О ДОБЫЧЕ  МЕДВЕДЕЙ</t>
  </si>
  <si>
    <r>
      <t xml:space="preserve">Утвержденный  лимит добычи белогрудого   медведя  </t>
    </r>
    <r>
      <rPr>
        <u/>
        <sz val="12"/>
        <color theme="1"/>
        <rFont val="Times New Roman"/>
        <family val="1"/>
        <charset val="204"/>
      </rPr>
      <t xml:space="preserve"> нет</t>
    </r>
    <r>
      <rPr>
        <sz val="12"/>
        <color theme="1"/>
        <rFont val="Times New Roman"/>
        <family val="1"/>
        <charset val="204"/>
      </rPr>
      <t xml:space="preserve">     особей </t>
    </r>
  </si>
  <si>
    <t>Добыто незаконно охотничьих ресурсов, особей</t>
  </si>
  <si>
    <t>Копытные животные</t>
  </si>
  <si>
    <t>Медведи</t>
  </si>
  <si>
    <t>Пушные животные</t>
  </si>
  <si>
    <t>Форма 4.7 (НД)</t>
  </si>
  <si>
    <t xml:space="preserve">        ДОКУМЕНТИРОВАННАЯ ИНФОРМАЦИЯ О НЕЗАКОННОЙ  ДОБЫЧЕ  ОХОТНИЧЬИХ РЕСУРСОВ</t>
  </si>
  <si>
    <t>Птицы</t>
  </si>
  <si>
    <t xml:space="preserve">Казарка белощекая </t>
  </si>
  <si>
    <t>ОДОУ Володарские</t>
  </si>
  <si>
    <t>Иные виды охотничьих ресурсов</t>
  </si>
  <si>
    <t>Лебедь шипун</t>
  </si>
  <si>
    <t>Цапля</t>
  </si>
  <si>
    <t>Количество, особей</t>
  </si>
  <si>
    <t>Площадь вольера, га</t>
  </si>
  <si>
    <t>Разрешение на содержание и разведение охотничьих ресурсов в полувольных условиях и искусственно созданной среде обитания</t>
  </si>
  <si>
    <t>серия и номер</t>
  </si>
  <si>
    <t>срок действия , до</t>
  </si>
  <si>
    <t>ГБУ АО  ГООХ «Астраханское»</t>
  </si>
  <si>
    <t>30  №0001</t>
  </si>
  <si>
    <t>Фазан северокавказский</t>
  </si>
  <si>
    <t>Утка кряква</t>
  </si>
  <si>
    <t>ООО «Рыбацкая пристань»</t>
  </si>
  <si>
    <t>30  №0003</t>
  </si>
  <si>
    <t>Форма 5.1 (ВР)</t>
  </si>
  <si>
    <t xml:space="preserve">        ДОКУМЕНТИРОВАННАЯ ИНФОРМАЦИЯ О ВОСПРОИЗВОДСТВЕ  ОХОТНИЧЬИХ РЕСУРСОВ</t>
  </si>
  <si>
    <t>Наименование юридического лица, фамилия, имя, отчество (при наличии) индивидуального предпринимателя</t>
  </si>
  <si>
    <t>Реквизиты решения органа исполнительной власти субъекта РФ (дата, номер, наименование органа, принявшего решение о регулировании численности)</t>
  </si>
  <si>
    <t>Количество добытых, особей</t>
  </si>
  <si>
    <t>Сроки проведения мероприятий</t>
  </si>
  <si>
    <t>Охотничьи угодья Астраханской области, независимо от статуса и вида собственности, кроме особо охраняемых природных территорий федерального значения</t>
  </si>
  <si>
    <t>1,2,4</t>
  </si>
  <si>
    <t xml:space="preserve">большой баклан </t>
  </si>
  <si>
    <t>ворона-серая</t>
  </si>
  <si>
    <t>*Краткие обозначения</t>
  </si>
  <si>
    <t>Обозначение</t>
  </si>
  <si>
    <t>Причина проведения мероприятий по регулированию численности</t>
  </si>
  <si>
    <t>превышение показателей максимальной численности охотничьих ресурсов (особей на 1000 га охотничьих угодий), установленных Приказом Министерства природных ресурсов и экологии Российской Федерации от 30 апреля 2010 г. № 138 "Об утверждении нормативов допустимого изъятия охотничьих ресурсов и нормативов численности охотничьих ресурсов в охотничьих угодьях"</t>
  </si>
  <si>
    <t xml:space="preserve">угроза возникновения и распространения болезней охотничьих ресурсов
</t>
  </si>
  <si>
    <t xml:space="preserve">угроза нанесения ущерба здоровью граждан, объектам животного мира и среде их обитания
</t>
  </si>
  <si>
    <t>угроза возникновения и распространения болезней охотничьих ресурсов - африканская чума свиней (АЧС)</t>
  </si>
  <si>
    <t>Заполняется в отношении копытных животных и медведей.</t>
  </si>
  <si>
    <t>Форма 5.2 (РЧ)</t>
  </si>
  <si>
    <t xml:space="preserve">        ДОКУМЕНТИРОВАННАЯ ИНФОРМАЦИЯ О РЕГУЛИРОВАНИИ ЧИСЛЕННОСТИ  ОХОТНИЧЬИХ РЕСУРСОВ</t>
  </si>
  <si>
    <t>Причины регулирования</t>
  </si>
  <si>
    <t>Наименование  охотничьих угодий или иных территорий</t>
  </si>
  <si>
    <t>Болотно-луговая и водоплавающая дичь</t>
  </si>
  <si>
    <t>Охотничьи угодья Астраханской области , за исключением особо охраняемых природных территорий федерального значения</t>
  </si>
  <si>
    <t>Постановление Губернатора Астраханской области от 24.08.2016 № 60</t>
  </si>
  <si>
    <t>15.08.2016 № ВС-02-04-27/16478</t>
  </si>
  <si>
    <t>Форма 5.3 (ВО)</t>
  </si>
  <si>
    <t xml:space="preserve">        ДОКУМЕНТИРОВАННАЯ ИНФОРМАЦИЯ О ВВЕДЕНИИ ОГРАНИЧЕНИЙ НА ИСПОЛЬЗОВАНИЕ  ОХОТНИЧЬИХ РЕСУРСОВ</t>
  </si>
  <si>
    <t>Установление ограничений охоты</t>
  </si>
  <si>
    <t>Запрет охоты, предусмотренные пунктом 1 части 1 статьи 22 Федерального закона от 24 июля 209г. № 209-ФЗ №об охоте и сохранении охотничьих ресурсов ио внесении изменений в отдельные законодательные акты Российской Федерации</t>
  </si>
  <si>
    <t>Основание для введения запрета охоты</t>
  </si>
  <si>
    <t>Наименование и реквизыты документа</t>
  </si>
  <si>
    <t>Вид (группа видов) охотничьих ресурсов (пол, возраст)</t>
  </si>
  <si>
    <t>Сроки установления запретов</t>
  </si>
  <si>
    <t>Дата согласования с уполномоченным Федеральным органом исполнительной власти</t>
  </si>
  <si>
    <t>Иные установленные ограничения охоты</t>
  </si>
  <si>
    <t>Виды разрешенной охоты</t>
  </si>
  <si>
    <t>Определенные сроки охоты</t>
  </si>
  <si>
    <t>Допустимые для использования орудия, способы охоты, транспортные средства, собаки охотничьих пород и ловчих птиц</t>
  </si>
  <si>
    <t>Иные ограничения охоты</t>
  </si>
  <si>
    <t>Форма 6.1 (ОУХ)</t>
  </si>
  <si>
    <t>Иные услуги в сфере охотничьего хозяйства</t>
  </si>
  <si>
    <t>Всего оказано услуг на сумму, тыс.руб.</t>
  </si>
  <si>
    <t>АРОО «Областное общество охотников и рыболовов»</t>
  </si>
  <si>
    <t>93.19</t>
  </si>
  <si>
    <t>99.44</t>
  </si>
  <si>
    <t>91.04</t>
  </si>
  <si>
    <t>55.90</t>
  </si>
  <si>
    <t>Услуги, в соответствии с Общероссийским классификатором видов экономической деятельности, продукции и услуг в сфере охотничьего хозяйства, не оказывались</t>
  </si>
  <si>
    <t>ООО «Газпром добыча Астрахань»</t>
  </si>
  <si>
    <t>ООО «Дальний кордон»</t>
  </si>
  <si>
    <t>83.00</t>
  </si>
  <si>
    <t>Коммерческая основа отсутствует</t>
  </si>
  <si>
    <t>Услуги, в соответствии с Общероссийским классификатором видов экономической деятельности, продукции и услуг в сфере охотничьего хозяйства № 01051,1052,1053, не оказывались</t>
  </si>
  <si>
    <r>
      <t>01.</t>
    </r>
    <r>
      <rPr>
        <sz val="10"/>
        <color theme="0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>70</t>
    </r>
  </si>
  <si>
    <t>ООО «Егерь»</t>
  </si>
  <si>
    <t>01.5</t>
  </si>
  <si>
    <t>ООО «Волжская рыбалка»  «Астория»</t>
  </si>
  <si>
    <t>68.10</t>
  </si>
  <si>
    <t>* за период с 1 января по 31 декабря календарного года, предшествовавшего отчетному году, включительно</t>
  </si>
  <si>
    <t xml:space="preserve">        ДОКУМЕНТИРОВАННАЯ ИНФОРМАЦИЯ ОБ ОКАЗЫВАЕМЫХ УСЛУГАХ В СФЕРЕ ОХОТНИЧЬЕГО ХОЗЯЙСТВА, ОКАЗЫВАЕМЫХ ЮРИДИЧЕСКИМИ ЛИЦАМИ ИЛИ ИНДИВИДУАЛЬНЫМИ ПРЕДПРИНИМАТЕЛЯМИ, ОСУЩЕСТВЛЯЮЩИМИ ДЕЯТЕЛЬНОСТЬ НА ТЕРРИТОРИИ СУБЪЕКТА РОССИСКОЙ ФЕДЕРАЦИИ</t>
  </si>
  <si>
    <t>Наименование юридического лица, фамилия, имя, отчество (при наличии), индивидуального предпринимателя</t>
  </si>
  <si>
    <t>Код вида оказываемых услуг  (общероссийский классификатор видов экономической деятельности)</t>
  </si>
  <si>
    <t>Количество действующих охотничьих билетов (количество охотников)</t>
  </si>
  <si>
    <t>Количество выданных охотничьих билетов за отчетный год, ед.</t>
  </si>
  <si>
    <t>Количество аннулированных охотничьих билетов за отчетный год, ед.</t>
  </si>
  <si>
    <t>Форма 7.1 (ОХ)</t>
  </si>
  <si>
    <t xml:space="preserve">        ДОКУМЕНТИРОВАННАЯ ИНФОРМАЦИЯ ОБ ОХОТНИКАХ</t>
  </si>
  <si>
    <t>Форма 8.1 (ИО)</t>
  </si>
  <si>
    <t>Наименование страны, гражданином которой является иностранный охотник (охотники)</t>
  </si>
  <si>
    <t>Количество охотников, чел.</t>
  </si>
  <si>
    <t>Вид (виды) охотничьих ресурсов, добытых иностранными охотниками</t>
  </si>
  <si>
    <t>Добыто, особей</t>
  </si>
  <si>
    <t>За указанный период времени охота с участием иностранных граждан  на территории Астраханской области не осуществлялась</t>
  </si>
  <si>
    <t xml:space="preserve">Н.В.Кускова </t>
  </si>
  <si>
    <t xml:space="preserve">        ДОКУМЕНТИРОВАННАЯ ИНФОРМАЦИЯ ОБ ОСУЩЕСТВЛЕНИИ ОХОТЫ С УЧАСТИЕМ ИНОСТРАННЫХ ГРАЖДАН</t>
  </si>
  <si>
    <t>Наименование получателя разрешения на добычу охотничьих ресурсов (научная, образовательная организация)</t>
  </si>
  <si>
    <t>Фактически добыто, особей</t>
  </si>
  <si>
    <t>в научно-исследовательских целях</t>
  </si>
  <si>
    <t>в образовательных целях</t>
  </si>
  <si>
    <t>Охота с целью  научно-исследовательской деятельности в 2018 году не осуществлялась</t>
  </si>
  <si>
    <t>ФГБУ "Астраханский ордена Трудового Красного знамени государственный природный заповедник"</t>
  </si>
  <si>
    <t>ОДОУ Камызякского и Володарского районов</t>
  </si>
  <si>
    <t>птицы:</t>
  </si>
  <si>
    <t>большой баклан</t>
  </si>
  <si>
    <t>гусь серый</t>
  </si>
  <si>
    <t>чирок-свистунок</t>
  </si>
  <si>
    <t>серая цапля</t>
  </si>
  <si>
    <t>кваква</t>
  </si>
  <si>
    <t>пушные:</t>
  </si>
  <si>
    <t>волк</t>
  </si>
  <si>
    <t>Наименование охотничьих угодий или иных территорий, в которых осуществляется охота</t>
  </si>
  <si>
    <t>Форма 8.2 (Д-НИО)</t>
  </si>
  <si>
    <t xml:space="preserve">        ДОКУМЕНТИРОВАННАЯ ИНФОРМАЦИЯ О ДОБЫЧЕ ОХОТНИЧЬИХ РЕСУРСО ПРИ ОСУЩЕСТВЛЕНИИ ОХОТЫ В ЦЕЛЯХ НАУЧНО-ИССЛЕДОВАТЕЛЬСКОЙ, ОБРАЗОВАТЕЛЬНОЙ ДЕЯТЕЛЬНОСТИ</t>
  </si>
  <si>
    <t>Количество случаев нападения охотничьих ресурсов</t>
  </si>
  <si>
    <t>на человека</t>
  </si>
  <si>
    <t>на сельскохозяйственных животных</t>
  </si>
  <si>
    <t>сумма ущерба</t>
  </si>
  <si>
    <t>со смертельным исходом</t>
  </si>
  <si>
    <t>с нанесением травм</t>
  </si>
  <si>
    <t>с нанесением ущерба</t>
  </si>
  <si>
    <t>без нанесения ущерба</t>
  </si>
  <si>
    <t>Случаев нападения охотничьих ресурсов на человека и с/х животных зафиксировано не было</t>
  </si>
  <si>
    <t>ИТОГО</t>
  </si>
  <si>
    <t xml:space="preserve">  </t>
  </si>
  <si>
    <t>Форма 8.3 (НОР)</t>
  </si>
  <si>
    <t xml:space="preserve">        ДОКУМЕНТИРОВАННАЯ ИНФОРМАЦИЯ О ВЫЯВЛЕННЫХ СЛУЧАЯХ НАПАДЕНИЯ ОХОТНИЧЬИХ РЕСУРСОВ</t>
  </si>
  <si>
    <t>Нарушения техники безопасности и несчастные случаи при осуществлении охоты, ед.</t>
  </si>
  <si>
    <t>Возбуждено дел</t>
  </si>
  <si>
    <t>Общее количество случаев</t>
  </si>
  <si>
    <t>из них:</t>
  </si>
  <si>
    <t>Административных</t>
  </si>
  <si>
    <t>Уголовных</t>
  </si>
  <si>
    <t>Со смертельным исходом</t>
  </si>
  <si>
    <t>с тяжкими телесными повреждениями</t>
  </si>
  <si>
    <t>Форма 8.4 (НТБ)</t>
  </si>
  <si>
    <t xml:space="preserve">        ДОКУМЕНТИРОВАННАЯ ИНФОРМАЦИЯ О НАРУШЕНИЯХ ТЕХНИКИ БЕЗОПАСНОСТИ И НЕСЧАСТНЫХ СЛУЧАЯХ ПРИ ОСУЩЕСТВЛЕНИИ ОХОТЫ</t>
  </si>
  <si>
    <t>Количество особей</t>
  </si>
  <si>
    <t>Возмещено за вред причиненный охотничьим ресурсам, тыс.руб.  &lt;*&gt;</t>
  </si>
  <si>
    <t>Форма 8.5 (ВВ)</t>
  </si>
  <si>
    <t xml:space="preserve">        ДОКУМЕНТИРОВАННАЯ ИНФОРМАЦИЯ О ВОЗМЕЩЕНИИ ВРЕДА, ПРИЧИНЕННОГО ОХОТНИЧЬИМ РЕСУРСАМ</t>
  </si>
  <si>
    <t>* за период с 1 апреля  прошлого года по 31 марта текущего года, включительно</t>
  </si>
  <si>
    <t>Ахтубинский район</t>
  </si>
  <si>
    <t>ОДОУ Ахтубинские</t>
  </si>
  <si>
    <t>п/парк  Баскунчак</t>
  </si>
  <si>
    <t>Володарский район</t>
  </si>
  <si>
    <t>Охотничье угодье  «Кирсановское»</t>
  </si>
  <si>
    <t>ООО "Усадьба" (участок "Зеленгинский")</t>
  </si>
  <si>
    <t>г/з Жиротопка</t>
  </si>
  <si>
    <t>Енотаевский район</t>
  </si>
  <si>
    <t>ОДОУ Енотаевские</t>
  </si>
  <si>
    <t>г/з Енотаевский</t>
  </si>
  <si>
    <t>г/з Кабаний</t>
  </si>
  <si>
    <t>Икрянинский район</t>
  </si>
  <si>
    <t>ОДОУ Икрянинские</t>
  </si>
  <si>
    <t>пр/з Ильм.Бугровой</t>
  </si>
  <si>
    <t>г/з Икрянинский</t>
  </si>
  <si>
    <t>г/з Теплушки</t>
  </si>
  <si>
    <t>Камызякский район</t>
  </si>
  <si>
    <t>ОДОУ  Камызякские</t>
  </si>
  <si>
    <t>г/з Крестовый</t>
  </si>
  <si>
    <t>г/з Мининский</t>
  </si>
  <si>
    <t>Красноярский район</t>
  </si>
  <si>
    <t xml:space="preserve">ОДОУ Красноярские </t>
  </si>
  <si>
    <t>Лиманский район</t>
  </si>
  <si>
    <t>ОДОУ Лиманские</t>
  </si>
  <si>
    <t>пр/з Степной</t>
  </si>
  <si>
    <t xml:space="preserve"> Наримановский район</t>
  </si>
  <si>
    <t>ОДОУ Наримановские</t>
  </si>
  <si>
    <t>Приволжский район</t>
  </si>
  <si>
    <t>ОДОУ Приволжские</t>
  </si>
  <si>
    <t>Харабалинский район</t>
  </si>
  <si>
    <t>ОДОУ Харабалинские</t>
  </si>
  <si>
    <t>г/з Буховский</t>
  </si>
  <si>
    <t>пр/з Пески Берли</t>
  </si>
  <si>
    <t>Черноярский район</t>
  </si>
  <si>
    <t>ОДОУ Черноярские</t>
  </si>
  <si>
    <t>охотниье угодье "Ахтубинское"</t>
  </si>
  <si>
    <t>охотниье угодье "Садовое".</t>
  </si>
  <si>
    <t>охотниье угодье "Удачное".</t>
  </si>
  <si>
    <t>охотниье угодье "Белинское"</t>
  </si>
  <si>
    <t>охотниье угодье "Иголкинское"</t>
  </si>
  <si>
    <t>охотниье угодье "Государственное опытное охотничье хозяйство "Астраханское" участок "Карай"</t>
  </si>
  <si>
    <t xml:space="preserve">охотниье угодье " Морское"
</t>
  </si>
  <si>
    <t>охотниье угодье "Рыбацкая пристань"</t>
  </si>
  <si>
    <t xml:space="preserve">охотниье угодье "Дельта- Трансстрой"
</t>
  </si>
  <si>
    <t>охотниье угодье  "Енотаевское"</t>
  </si>
  <si>
    <t>охотниье угодье  "Замъяновское"</t>
  </si>
  <si>
    <t>охотниье угодье "Волжское"</t>
  </si>
  <si>
    <t>охотниье угодье "Беровское"</t>
  </si>
  <si>
    <t>охотниье угодье "Икрянинское"</t>
  </si>
  <si>
    <t>охотниье угодье "Астория"</t>
  </si>
  <si>
    <t>охотниье угодье "Камызякское"</t>
  </si>
  <si>
    <t>охотниье угодье "Кировское"</t>
  </si>
  <si>
    <t>охотниье угодье "Лотос"</t>
  </si>
  <si>
    <t xml:space="preserve">охотниье угодье "Каралатское"
</t>
  </si>
  <si>
    <t>охотниье угодье "Астра-Дельта"</t>
  </si>
  <si>
    <t xml:space="preserve">охотниье угодье "Дальний кордон"
</t>
  </si>
  <si>
    <t>охотниье угодье "Пульсар-А"</t>
  </si>
  <si>
    <t>охотниье угодье "Кулагинское"</t>
  </si>
  <si>
    <t xml:space="preserve">охотниье угодье "Черневой Очиркин"
</t>
  </si>
  <si>
    <t>охотниье угодье "Красноярское"</t>
  </si>
  <si>
    <t>охотниье угодье "Камышовское"</t>
  </si>
  <si>
    <t>охотниье угодье "Лиманское"</t>
  </si>
  <si>
    <t>охотниье угодье "Государственное опытное охотничье хозяйство "Астраханское" участок "Лиман"</t>
  </si>
  <si>
    <t xml:space="preserve"> охотниье угодье "Наримановское"</t>
  </si>
  <si>
    <t>охотниье угодье "Подстепное"</t>
  </si>
  <si>
    <t>охотниье угодье  "Приволжское"</t>
  </si>
  <si>
    <t>охотниье угодье  "Харабалинское"</t>
  </si>
  <si>
    <t>охотниье угодье "Синяя птица"</t>
  </si>
  <si>
    <t>охотниье угодье "Черноярское"</t>
  </si>
  <si>
    <t>охотниье угодье  "Матвеевские плесы"</t>
  </si>
  <si>
    <t>охотниье угодье "Егерь"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</si>
  <si>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</si>
  <si>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</si>
  <si>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</si>
  <si>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</si>
  <si>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</si>
  <si>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</si>
  <si>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</si>
  <si>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</si>
  <si>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</si>
  <si>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</si>
  <si>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</si>
  <si>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</si>
  <si>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</si>
  <si>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</si>
  <si>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</si>
  <si>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</si>
  <si>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</si>
  <si>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</si>
  <si>
    <t>4.2</t>
  </si>
  <si>
    <t>4.3</t>
  </si>
  <si>
    <t>4.4</t>
  </si>
  <si>
    <t>4.5</t>
  </si>
  <si>
    <t>4.6</t>
  </si>
  <si>
    <t>5</t>
  </si>
  <si>
    <t>5.1</t>
  </si>
  <si>
    <t>5.2</t>
  </si>
  <si>
    <t>5.3</t>
  </si>
  <si>
    <t>5.4</t>
  </si>
  <si>
    <t>5.5</t>
  </si>
  <si>
    <t>5.6</t>
  </si>
  <si>
    <t>5.7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</si>
  <si>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</si>
  <si>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</si>
  <si>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</si>
  <si>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</si>
  <si>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</si>
  <si>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</si>
  <si>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</si>
  <si>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</si>
  <si>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</si>
  <si>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</si>
  <si>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</si>
  <si>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</si>
  <si>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</si>
  <si>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</t>
  </si>
  <si>
    <t>7.1</t>
  </si>
  <si>
    <t>7.2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</si>
  <si>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</si>
  <si>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</si>
  <si>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</si>
  <si>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</si>
  <si>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</si>
  <si>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</si>
  <si>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</si>
  <si>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</si>
  <si>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</si>
  <si>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</si>
  <si>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10</t>
  </si>
  <si>
    <t>10.1</t>
  </si>
  <si>
    <t>10.2</t>
  </si>
  <si>
    <t>11</t>
  </si>
  <si>
    <t>11.1</t>
  </si>
  <si>
    <t>11.2</t>
  </si>
  <si>
    <t>11.3</t>
  </si>
  <si>
    <t>11.4</t>
  </si>
  <si>
    <t>11.5</t>
  </si>
  <si>
    <t>12</t>
  </si>
  <si>
    <t>12.1</t>
  </si>
  <si>
    <t>12.2</t>
  </si>
  <si>
    <t>12.3</t>
  </si>
  <si>
    <t>12.4</t>
  </si>
  <si>
    <t>Наименование муниципального образования (раона, округа),охотничьего угодья, иной территории, являющейся средой обитания охотничьих ресурсов</t>
  </si>
  <si>
    <t>Хорь степной</t>
  </si>
  <si>
    <t>за период с 1 апреля прошлого года по 31 марта текущего года года,  включительно</t>
  </si>
  <si>
    <t>МО "Ахтубинский район"</t>
  </si>
  <si>
    <t>МО "Володарский район"</t>
  </si>
  <si>
    <t>МО "Енотаевский районо"</t>
  </si>
  <si>
    <t>МО "Икрянинский район"</t>
  </si>
  <si>
    <t>МО "Камызякский район"</t>
  </si>
  <si>
    <t>МО "Красноярский район"</t>
  </si>
  <si>
    <t>МО "Лиманский район"</t>
  </si>
  <si>
    <t>МО "Наримановский район"</t>
  </si>
  <si>
    <t>"МО Приволжский район"</t>
  </si>
  <si>
    <t>МО "Харабалинский район</t>
  </si>
  <si>
    <t>МО "Черноярский район"</t>
  </si>
  <si>
    <t>МО "Енотаевский район"</t>
  </si>
  <si>
    <t>МО "Приволжский район"</t>
  </si>
  <si>
    <t>МО "Харабалинский район"</t>
  </si>
  <si>
    <r>
      <t xml:space="preserve">Вид пушных животных     </t>
    </r>
    <r>
      <rPr>
        <u/>
        <sz val="12"/>
        <color theme="1"/>
        <rFont val="Times New Roman"/>
        <family val="1"/>
        <charset val="204"/>
      </rPr>
      <t>Заяц-русак</t>
    </r>
  </si>
  <si>
    <t>охотничьи угодья АРООО «Астраханское областное общество охотников и рыболовов»</t>
  </si>
  <si>
    <t>охотничье угодье "Волжское"</t>
  </si>
  <si>
    <t xml:space="preserve">охотниье угодье "Государственное опытное охотничье хозяйство "Астраханское" </t>
  </si>
  <si>
    <t>охотничье угодье «Лотос»</t>
  </si>
  <si>
    <t>охотничье угодье  «Кирсановское»</t>
  </si>
  <si>
    <t>охотничье угодье  «Каралатское»</t>
  </si>
  <si>
    <t>охотничье угодье « Морское»</t>
  </si>
  <si>
    <t xml:space="preserve">охотничье угодье «Дальний кордон»  </t>
  </si>
  <si>
    <t xml:space="preserve">охотничье угодье  «Пульсар-А» </t>
  </si>
  <si>
    <t>охотничье угодье «Синяя птица»</t>
  </si>
  <si>
    <t>охотничье угодье «Матвеевские плесы»</t>
  </si>
  <si>
    <t>охотничьуе угодье «Садовое»</t>
  </si>
  <si>
    <t xml:space="preserve">охотничье  угодье «Астра-Дельта» </t>
  </si>
  <si>
    <t>охотничье угодье «Удачное»</t>
  </si>
  <si>
    <t>охотничье угодье «Рыбацкая Пристань»</t>
  </si>
  <si>
    <t>охотничье угодье «Егерь»</t>
  </si>
  <si>
    <r>
      <t xml:space="preserve">Вид пушных животных     </t>
    </r>
    <r>
      <rPr>
        <u/>
        <sz val="12"/>
        <color theme="1"/>
        <rFont val="Times New Roman"/>
        <family val="1"/>
        <charset val="204"/>
      </rPr>
      <t>Лисица обыкновенная</t>
    </r>
  </si>
  <si>
    <r>
      <t xml:space="preserve">Вид пушных животных     </t>
    </r>
    <r>
      <rPr>
        <u/>
        <sz val="12"/>
        <color theme="1"/>
        <rFont val="Times New Roman"/>
        <family val="1"/>
        <charset val="204"/>
      </rPr>
      <t>Енотовидная собака</t>
    </r>
  </si>
  <si>
    <r>
      <t xml:space="preserve">Вид пушных животных     </t>
    </r>
    <r>
      <rPr>
        <u/>
        <sz val="12"/>
        <color theme="1"/>
        <rFont val="Times New Roman"/>
        <family val="1"/>
        <charset val="204"/>
      </rPr>
      <t>Норка американская</t>
    </r>
  </si>
  <si>
    <t>охотничье угодье "Дельта-Транстрой</t>
  </si>
  <si>
    <t>охотничье угодье "Кулагинское"</t>
  </si>
  <si>
    <t>охотничье угодье "Черневой Очиркин"</t>
  </si>
  <si>
    <r>
      <t xml:space="preserve">Вид птиц : </t>
    </r>
    <r>
      <rPr>
        <b/>
        <u/>
        <sz val="11"/>
        <color theme="1"/>
        <rFont val="Times New Roman"/>
        <family val="1"/>
        <charset val="204"/>
      </rPr>
      <t>фазан</t>
    </r>
  </si>
  <si>
    <t>Вид птиц : куропатка серая</t>
  </si>
  <si>
    <r>
      <t xml:space="preserve">Вид птиц : </t>
    </r>
    <r>
      <rPr>
        <b/>
        <u/>
        <sz val="11"/>
        <color theme="1"/>
        <rFont val="Times New Roman"/>
        <family val="1"/>
        <charset val="204"/>
      </rPr>
      <t>гусь серый</t>
    </r>
  </si>
  <si>
    <t>Вид птиц : утки</t>
  </si>
  <si>
    <t>Вид птиц : лебедь-шипун</t>
  </si>
  <si>
    <t>Вид птиц : лысуха</t>
  </si>
  <si>
    <t>Вид птиц : ворона серая</t>
  </si>
  <si>
    <t>Вид птиц : большой баклан</t>
  </si>
  <si>
    <t>Группы видов птиц, видовая принадлежность которых не установлена, в обрабатываемых сведениях о добытых ресурсах и их количестве не отражалась</t>
  </si>
  <si>
    <t>с четвертой субботы сентября по 31 декабря</t>
  </si>
  <si>
    <t>В отношении отдельных видов охотничьих ресурсов</t>
  </si>
  <si>
    <t>Водоплавающая дичь</t>
  </si>
  <si>
    <t>Весенняя охота</t>
  </si>
  <si>
    <t>В отношении охотничьих ресурсов определенных пола и возраста</t>
  </si>
  <si>
    <t>Фазан (самки)</t>
  </si>
  <si>
    <t>Запрет</t>
  </si>
  <si>
    <t>любительская и спортивная охота</t>
  </si>
  <si>
    <t>с применением охотничьего огнестрельного гладкоствольного оружия</t>
  </si>
  <si>
    <t xml:space="preserve"> Степная и полевая дичь</t>
  </si>
  <si>
    <t>с первой субботы ноября по 31 декабря</t>
  </si>
  <si>
    <t>с первой субботы ноября по 31 января</t>
  </si>
  <si>
    <t>с подхода, из засады, загоном, с ловчими птицами, ловушками (самоловами), с собаками охотничьих пород, с применением охотничьего огнестрельного оружия</t>
  </si>
  <si>
    <t xml:space="preserve"> Фазаны (самцы)</t>
  </si>
  <si>
    <t>с применением охотничьего огнестрельного гладкоствольного оружия, с использованием охотничьей собаки и участием не более трех охотников</t>
  </si>
  <si>
    <t>Лебедь-шипун, большой баклан, кваква, цапли, грач, ворона серая</t>
  </si>
  <si>
    <t xml:space="preserve"> Ондатра, водяная полевка</t>
  </si>
  <si>
    <t>с первой субботы ноября по 1 апреля</t>
  </si>
  <si>
    <t>при помощи самоловов, с применением верш (мордушек), изготовленных из сетки с размером ячеи не менее 50 миллиметров</t>
  </si>
  <si>
    <t>с первой субботы ноября по 28 (29) февраля</t>
  </si>
  <si>
    <t>при помощи самоловов</t>
  </si>
  <si>
    <t>Норка американская, енотовидная собака, хорь степной, корсак, горностай</t>
  </si>
  <si>
    <t>при помощи самоловов, с применением верш (мордушек), изготовленных из сетки с размером ячеи не менее 50 миллиметров, с применением охотничьего огнестрельного гладкоствольного оружия</t>
  </si>
  <si>
    <t>при помощи самоловов (в том числе с применением обметов)</t>
  </si>
  <si>
    <t>Суслик-песчаник</t>
  </si>
  <si>
    <t>Суслик большой, малый</t>
  </si>
  <si>
    <t>с 20 марта по 20 мая</t>
  </si>
  <si>
    <t>с 1 июля по 30 сентября</t>
  </si>
  <si>
    <t xml:space="preserve"> Волк, шакал, лисица</t>
  </si>
  <si>
    <t>с 15 сентября по 28 (29) февраля</t>
  </si>
  <si>
    <t>с подхода, загоном, из засады, с привадой, на логовах, на вабу, ловушками (самоловами), с собаками охотничьих пород, с применением охотничьего огнестрельного оружия</t>
  </si>
  <si>
    <t>в течение календарного года</t>
  </si>
  <si>
    <t>при осуществлении охоты в целях регулирования численности допускается использование механических транспортных средств и летательных аппаратов, если в соответствующем разрешении на добычу охотничьих ресурсов указаны регистрационные номера конкретных транспортных средств, с использованием которых планируется осуществление охоты</t>
  </si>
  <si>
    <t xml:space="preserve"> Кабан (все половозрастные группы)</t>
  </si>
  <si>
    <t>с 1 октября по вторую пятницу ноября</t>
  </si>
  <si>
    <t>на засидках, с подхода с применением охотничьего огнестрельного оружия</t>
  </si>
  <si>
    <t>со второй субботы ноября по 31 декабря</t>
  </si>
  <si>
    <t>а засидках, с подхода, с использованием собак и охотничьего огнестрельного оружия</t>
  </si>
  <si>
    <t xml:space="preserve"> Кабан (молодняк до года и взрослые самцы)</t>
  </si>
  <si>
    <t>с 1 января по 28 (29) февраля</t>
  </si>
  <si>
    <t>на засидках, с подхода, с применением охотничьего оружия без использования охотничьих собак</t>
  </si>
  <si>
    <t>охотничьи угодья АРО ООиР</t>
  </si>
  <si>
    <t>охотничье угодье "Матвеевские плесы"</t>
  </si>
  <si>
    <r>
      <t xml:space="preserve">Вид копытных животных  </t>
    </r>
    <r>
      <rPr>
        <u/>
        <sz val="10"/>
        <color theme="1"/>
        <rFont val="Times New Roman"/>
        <family val="1"/>
        <charset val="204"/>
      </rPr>
      <t>Кабан</t>
    </r>
  </si>
  <si>
    <t>В отчетном периоде  заболевания животных, отнесенных к охотничьим ресурсам на территории Астраханской области выявлено не было</t>
  </si>
  <si>
    <t>МО "Ахтубинский район", охотничье угодье "Ахтубинское"</t>
  </si>
  <si>
    <t>МО "Володарский район" охотничье угодье"Белинское"</t>
  </si>
  <si>
    <t>МО "Володарский район" охотничье угодье"Иголкинское"</t>
  </si>
  <si>
    <t>№ 40</t>
  </si>
  <si>
    <t>МО "Енотаевский район" охотничье угодье "Енотаевское"</t>
  </si>
  <si>
    <t>№ 39</t>
  </si>
  <si>
    <t>МО "Енотаевский район" охотничье угодье "Замьяновское"</t>
  </si>
  <si>
    <t>№ 41</t>
  </si>
  <si>
    <t>МО "Икрянинский район" охотничье угодье "Икрянинское"</t>
  </si>
  <si>
    <t>МО "Икрянинский район" охотничье угодье "Бэровское"</t>
  </si>
  <si>
    <t>МО "Камызякский район" охотничье угодье "Камызякское"</t>
  </si>
  <si>
    <t>МО "Камызякский район" охотничье угодье "Кировское"</t>
  </si>
  <si>
    <t>МО "Красноярский район"охотничье угодье "Красноярское"</t>
  </si>
  <si>
    <t>№ 37</t>
  </si>
  <si>
    <t>МО "Лиманский район" охотничье угодье "Камышовское"</t>
  </si>
  <si>
    <t>МО "Лиманский район" охотничье угодье "Лиманское"</t>
  </si>
  <si>
    <t>МО "Наримановский район" охотничье угодье "Наримановское"</t>
  </si>
  <si>
    <t>№ 43</t>
  </si>
  <si>
    <t>МО "Наримановский район" охотничье угодье "Подстепное"</t>
  </si>
  <si>
    <t>МО "Приволжский район" охотничье угодье "Приволжское"</t>
  </si>
  <si>
    <t>МО "Харабалинский район" охотничье угодье "Харабалинское"</t>
  </si>
  <si>
    <t>№ 38</t>
  </si>
  <si>
    <t>МО "Черноярский район" охотничье угодье "Черноярское"</t>
  </si>
  <si>
    <t>№ 42</t>
  </si>
  <si>
    <t>МО "Енотаевский район" охотничье угодье "Волжское"</t>
  </si>
  <si>
    <t>МО "Володарский район" охотничье угодье "Карай 1"</t>
  </si>
  <si>
    <t>№ 13</t>
  </si>
  <si>
    <t>МО "Володарский район" охотничье угодье "Карай 2"</t>
  </si>
  <si>
    <t>№ 14</t>
  </si>
  <si>
    <t>МО "Лиманский район" охотничье угодье "Лиман"</t>
  </si>
  <si>
    <t>№ 15</t>
  </si>
  <si>
    <t>Астраханский областной рыболовецкий союз потребительских обществ</t>
  </si>
  <si>
    <t xml:space="preserve">Московское областное общество охотников и рыболовов </t>
  </si>
  <si>
    <t>11.03.20211</t>
  </si>
  <si>
    <t>МО "Камызякский район" охотничье угодье "Лотос"</t>
  </si>
  <si>
    <t>ОАО «Волга-Дельта»</t>
  </si>
  <si>
    <t>МО "Камызякский район" охотничье угодье "Каралатское"</t>
  </si>
  <si>
    <t>№ 11</t>
  </si>
  <si>
    <t xml:space="preserve">ООО «Газпром добыча Астрахань»  </t>
  </si>
  <si>
    <t>МО "Володарский район" охотничье угодье "Морское"</t>
  </si>
  <si>
    <t>№ 6</t>
  </si>
  <si>
    <t>МО "Камызякский район" охотничье угодье "Дальний кордон"</t>
  </si>
  <si>
    <t>МО "Камызякский район" охотничье угодье "Пульсар-А"</t>
  </si>
  <si>
    <t>МО "Харабалинский район" охотничье угодье "Синяя птица"</t>
  </si>
  <si>
    <t>МО "Черноярский район" охотничье угодье "Матвеевские плесы"</t>
  </si>
  <si>
    <t>МО "Ахтубинский район", охотничье угодье "Садовое"</t>
  </si>
  <si>
    <t>МО "Ахтубинский район", охотничье угодье "Удачное"</t>
  </si>
  <si>
    <t>МО "Камызякский район" охотничье угодье "Черневой очиркин"</t>
  </si>
  <si>
    <t>МО "Володарский район" охотничье угодье "Дельта-Транстрой"</t>
  </si>
  <si>
    <t>МО "Камызякский район" охотничье угодье "Кулагинское"</t>
  </si>
  <si>
    <t>МО "Володарский район" охотничье угодье "Рыбацкая пристань"</t>
  </si>
  <si>
    <t>МО "Черноярский район" охотничье угодье "Егерь"</t>
  </si>
  <si>
    <t>МО "Икрянинский район" охотничье угодье "Астория</t>
  </si>
  <si>
    <t>№ 25</t>
  </si>
  <si>
    <t>МО "Володарский район охотничье угодье "Андреевское"</t>
  </si>
  <si>
    <t>№ 36</t>
  </si>
  <si>
    <t>по состоянию на 1 сентября 2022 г.</t>
  </si>
  <si>
    <t>ОДОУ-2 Харабалинские</t>
  </si>
  <si>
    <t>по состоянию на 1 сентября 2022 г. (отчетный период с 01.01.2021 по 31.12.2021)</t>
  </si>
  <si>
    <t>Площадь охотничьего угодья, тыс.га</t>
  </si>
  <si>
    <t>по состоянию на 1 сентября 2022 г.  (отчетный период с 01.01.2021 по 31.12.2021)</t>
  </si>
  <si>
    <t>охотничье угодье «Астория»</t>
  </si>
  <si>
    <t>18.</t>
  </si>
  <si>
    <r>
      <t xml:space="preserve">Вид пушных животных     </t>
    </r>
    <r>
      <rPr>
        <u/>
        <sz val="12"/>
        <color theme="1"/>
        <rFont val="Times New Roman"/>
        <family val="1"/>
        <charset val="204"/>
      </rPr>
      <t>Шакал</t>
    </r>
  </si>
  <si>
    <t>по состоянию на 1 сентября 2022 г. (за отчетный период с 01.08.2022 по 31.07.2022)</t>
  </si>
  <si>
    <t>по состоянию на 1 сентября 2022 г. (отчетный период с 01.08.2021 по 31.07.2022)</t>
  </si>
  <si>
    <t>охотничье угодье "Астория"</t>
  </si>
  <si>
    <t>по состоянию на 1 сентября 2022 г. (за период с 01.01.2021 по 31.12.2021)</t>
  </si>
  <si>
    <t>охотничье угодье "Приволжское"</t>
  </si>
  <si>
    <t>охотничье угодье "Кировское"</t>
  </si>
  <si>
    <t>Распоряжение службы природопользования и охраны окружающей среды АО  от 05.03.2021 № 03-р</t>
  </si>
  <si>
    <t>09.03.2021 по 24.09.2021</t>
  </si>
  <si>
    <t>Распоряжение службы природопользования и охраны окружающей среды АО  от 02.04.2021 № 09-р</t>
  </si>
  <si>
    <t>05.04.2021 по 31.12.2021</t>
  </si>
  <si>
    <t>голуби</t>
  </si>
  <si>
    <t>грач</t>
  </si>
  <si>
    <t>куропатка серая</t>
  </si>
  <si>
    <t>утки</t>
  </si>
  <si>
    <t>Распоряжение службы природопользования и охраны окружающей среды АО  от 09.11.2020 № 23-р</t>
  </si>
  <si>
    <t>10.11.2020 по 28.02.2021</t>
  </si>
  <si>
    <t>Распоряжение службы природопользования и охраны окружающей среды АО  от 05.03.2021 № 02-р</t>
  </si>
  <si>
    <t>05.03.2021 по 31.10.2021</t>
  </si>
  <si>
    <t>Распоряжение службы природопользования и охраны окружающей среды АО от   14.04.2021 № 10-р</t>
  </si>
  <si>
    <t>20.04.2021 по 24.09.2021</t>
  </si>
  <si>
    <t>Распоряжение службы природопользования и охраны окружающей среды АО  от 05.04.2021 № 08-р</t>
  </si>
  <si>
    <t>большая белая цапля</t>
  </si>
  <si>
    <t>норка американская</t>
  </si>
  <si>
    <t>охотничье угодье "Черноярское"</t>
  </si>
  <si>
    <t>Астраханская область, Енотаевский район, с. Ленино, 89275671478, Bulatov.i.m@mail.</t>
  </si>
  <si>
    <t>Астрахань ул. Бабушкина, 60, 414000, 52-24-73</t>
  </si>
  <si>
    <t>7736029361 13.10.1999</t>
  </si>
  <si>
    <t>3016051310 06.12.2006</t>
  </si>
  <si>
    <t>Астраханская область, Икрянинский район, с. Икряное, ул., Мира, д.6, 416370, 89275768004, floxsy@mail,ru</t>
  </si>
  <si>
    <t>МО "Камызякский район" охотничье угодье "Астра-Дельта"</t>
  </si>
  <si>
    <t>МО "Володарский район" охотничье угодье "Кирсановское"</t>
  </si>
  <si>
    <t>Краснодарский край, г. Геленджик, с. Архипо-Осиповка, ул., Школьная, 89286602106, fish_1108mail,ru</t>
  </si>
  <si>
    <t>2304050110 28.062007</t>
  </si>
  <si>
    <t>№ 44</t>
  </si>
  <si>
    <t>с. Каралат, Камызякский р-на, Астраханской области ул.Степная 9/2 ,416308, 89272824922, vepr-223@mail,ru</t>
  </si>
  <si>
    <t>3005000627 28.03.2022</t>
  </si>
  <si>
    <t>55.23.2</t>
  </si>
  <si>
    <t>93.13</t>
  </si>
  <si>
    <t xml:space="preserve">МСОО МООиР </t>
  </si>
  <si>
    <t>Астраханский областной рыболовецкий союз потребительских обществ"</t>
  </si>
  <si>
    <t>Астраханская региональная   организация общественно-государственного объединения ВФСО «Динамо»</t>
  </si>
  <si>
    <t>ООО «ЛУКОЙЛ-Нижневолжскнефть»</t>
  </si>
  <si>
    <t xml:space="preserve">Знаменское местное отделение ВОО СКВО - МСОО </t>
  </si>
  <si>
    <t xml:space="preserve">ООО "Азимут" </t>
  </si>
  <si>
    <t>Знаменское местное отделение ВОО СКВО - МСОО</t>
  </si>
  <si>
    <t>ООО «Лукойл-Нижневолжскнефть»</t>
  </si>
  <si>
    <t>Астраханская областная организация общественного государственного объединения ВФСО «Динамо»</t>
  </si>
  <si>
    <t>3444070534 05.08.2009</t>
  </si>
  <si>
    <t>Астрахань, пер. Советский, 414000, 8 (512)51-26-15, xima055@mail,ru</t>
  </si>
  <si>
    <t>3017057265 05.09.2008</t>
  </si>
  <si>
    <t>3015043482 08.04.1999</t>
  </si>
  <si>
    <t>Астраханская обл. Камызякский  р-он, м/о «Караулинский с/с», 416324, т. (885145)91-1-21</t>
  </si>
  <si>
    <t>3005310273 29.09.2005</t>
  </si>
  <si>
    <t>ОАО «Волга-Дельта», о/у «Каралатское»</t>
  </si>
  <si>
    <t>Знаменское местное отделение ВОО СКВО - МСОО о/у «Удачное»</t>
  </si>
  <si>
    <t>Знаменское местное отделение ВОО СКВО - МСОО о/у «Садовое»</t>
  </si>
  <si>
    <t>3013016194   22.07.2009</t>
  </si>
  <si>
    <t>г. Астрахань, ул. Кр. Набережная,30, aorps_astr@mail.ru т.51-97-59</t>
  </si>
  <si>
    <t>3015001891 07.09.1999</t>
  </si>
  <si>
    <t>3015094423 28.03.2022</t>
  </si>
  <si>
    <t>С.Черный Яр, Астраханской области, с. Черный Яр, ул. им. М. Жукова, влд.14</t>
  </si>
  <si>
    <t>Асоциация по охране и воспроизводству животного мира «Матвеевские плесы»</t>
  </si>
  <si>
    <t>ИП Гафуров Ринат Рафикович</t>
  </si>
  <si>
    <t>301725855388 22.04.2014</t>
  </si>
  <si>
    <t>МО "Володарский район" охотничье угодье "Андреевское"</t>
  </si>
  <si>
    <t>ИП</t>
  </si>
  <si>
    <t>Астраханская область, г. Астрахань, ул. Бежецкая,16, кв 4 89275587222</t>
  </si>
  <si>
    <t>ИП Гафуров Р.Р.</t>
  </si>
  <si>
    <t>70.22</t>
  </si>
  <si>
    <t>300100820 25.08.1999</t>
  </si>
  <si>
    <t>3016018626  06.10.1999</t>
  </si>
  <si>
    <t>3004000737 22.09.1992</t>
  </si>
  <si>
    <t>3007000735 02.06.2010</t>
  </si>
  <si>
    <t>80*</t>
  </si>
  <si>
    <t>* 1- по решению МС лишение специального права, 22- наличие неснятой (непогашенной) судимости,  42 - утеряны, порча (пожар, вода),</t>
  </si>
  <si>
    <t xml:space="preserve"> 15 - в связи со смертью.</t>
  </si>
  <si>
    <t>Форма 1.9 (СЭСО)</t>
  </si>
  <si>
    <t>Сумма площадей классов среды обитания охотничьих ресурсов, входящих в категории среды обитания охотничьих ресурсов в субъекте РФ ( в соответствии с пунктами 1-12 формы),   тыс.га</t>
  </si>
  <si>
    <t>Площадь, непригодная для ведения охотничьего хозяйства в субъекте РФ ( в соответствии с пунктом 13 формы)</t>
  </si>
  <si>
    <t>Итого в субъекте РФ:</t>
  </si>
  <si>
    <t xml:space="preserve">             (должность)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</si>
</sst>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70C0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38953"/>
        <bgColor rgb="FF938953"/>
      </patternFill>
    </fill>
    <fill>
      <patternFill patternType="solid">
        <fgColor rgb="FFFFCC00"/>
        <bgColor rgb="FFFFCC00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00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15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35" fillId="0" borderId="0"/>
    <xf numFmtId="0" fontId="36" fillId="0" borderId="0"/>
    <xf numFmtId="0" fontId="29" fillId="0" borderId="0"/>
    <xf numFmtId="0" fontId="11" fillId="0" borderId="0"/>
    <xf numFmtId="0" fontId="9" fillId="0" borderId="0"/>
    <xf numFmtId="0" fontId="29" fillId="0" borderId="0"/>
    <xf numFmtId="0" fontId="35" fillId="0" borderId="0" applyBorder="0" applyProtection="0"/>
    <xf numFmtId="0" fontId="6" fillId="0" borderId="0"/>
    <xf numFmtId="0" fontId="5" fillId="0" borderId="0"/>
    <xf numFmtId="0" fontId="1" fillId="0" borderId="0"/>
    <xf numFmtId="0" fontId="1" fillId="0" borderId="0"/>
  </cellStyleXfs>
  <cellXfs count="989">
    <xf numFmtId="0" fontId="0" fillId="0" borderId="0" xfId="0"/>
    <xf numFmtId="0" fontId="14" fillId="0" borderId="0" xfId="3"/>
    <xf numFmtId="0" fontId="14" fillId="4" borderId="0" xfId="3" applyFill="1"/>
    <xf numFmtId="0" fontId="20" fillId="4" borderId="1" xfId="3" applyFont="1" applyFill="1" applyBorder="1" applyAlignment="1">
      <alignment horizontal="center" vertical="center" textRotation="90"/>
    </xf>
    <xf numFmtId="0" fontId="22" fillId="4" borderId="1" xfId="3" applyFont="1" applyFill="1" applyBorder="1" applyAlignment="1">
      <alignment horizontal="center" vertical="center" textRotation="90" wrapText="1"/>
    </xf>
    <xf numFmtId="0" fontId="20" fillId="4" borderId="1" xfId="3" applyFont="1" applyFill="1" applyBorder="1" applyAlignment="1">
      <alignment horizontal="center"/>
    </xf>
    <xf numFmtId="0" fontId="20" fillId="4" borderId="3" xfId="3" applyFont="1" applyFill="1" applyBorder="1" applyAlignment="1">
      <alignment horizontal="center"/>
    </xf>
    <xf numFmtId="0" fontId="20" fillId="4" borderId="1" xfId="3" applyFont="1" applyFill="1" applyBorder="1" applyAlignment="1">
      <alignment horizontal="center" vertical="top" wrapText="1"/>
    </xf>
    <xf numFmtId="0" fontId="25" fillId="4" borderId="0" xfId="3" applyFont="1" applyFill="1" applyBorder="1" applyAlignment="1"/>
    <xf numFmtId="0" fontId="24" fillId="4" borderId="0" xfId="3" applyFont="1" applyFill="1" applyAlignment="1"/>
    <xf numFmtId="0" fontId="27" fillId="4" borderId="0" xfId="3" applyFont="1" applyFill="1"/>
    <xf numFmtId="0" fontId="22" fillId="0" borderId="0" xfId="3" applyFont="1"/>
    <xf numFmtId="0" fontId="18" fillId="4" borderId="0" xfId="0" applyFont="1" applyFill="1" applyAlignment="1">
      <alignment vertical="center"/>
    </xf>
    <xf numFmtId="0" fontId="20" fillId="4" borderId="1" xfId="0" applyFont="1" applyFill="1" applyBorder="1" applyAlignment="1">
      <alignment horizontal="center" vertical="center" textRotation="90"/>
    </xf>
    <xf numFmtId="0" fontId="22" fillId="4" borderId="1" xfId="0" applyFont="1" applyFill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 textRotation="90"/>
    </xf>
    <xf numFmtId="0" fontId="20" fillId="4" borderId="0" xfId="0" applyFont="1" applyFill="1" applyBorder="1" applyAlignment="1">
      <alignment horizontal="center"/>
    </xf>
    <xf numFmtId="0" fontId="14" fillId="0" borderId="0" xfId="3" applyBorder="1"/>
    <xf numFmtId="0" fontId="20" fillId="4" borderId="0" xfId="0" applyFont="1" applyFill="1" applyAlignment="1"/>
    <xf numFmtId="0" fontId="20" fillId="4" borderId="0" xfId="0" applyFont="1" applyFill="1" applyAlignment="1">
      <alignment vertical="center"/>
    </xf>
    <xf numFmtId="0" fontId="13" fillId="0" borderId="0" xfId="4"/>
    <xf numFmtId="0" fontId="13" fillId="4" borderId="0" xfId="4" applyFill="1"/>
    <xf numFmtId="0" fontId="20" fillId="4" borderId="1" xfId="4" applyFont="1" applyFill="1" applyBorder="1" applyAlignment="1">
      <alignment horizontal="center"/>
    </xf>
    <xf numFmtId="0" fontId="20" fillId="4" borderId="1" xfId="4" applyFont="1" applyFill="1" applyBorder="1" applyAlignment="1">
      <alignment horizontal="center" vertical="top" wrapText="1"/>
    </xf>
    <xf numFmtId="0" fontId="16" fillId="4" borderId="0" xfId="4" applyFont="1" applyFill="1"/>
    <xf numFmtId="0" fontId="16" fillId="0" borderId="0" xfId="4" applyFont="1"/>
    <xf numFmtId="0" fontId="24" fillId="4" borderId="0" xfId="4" applyFont="1" applyFill="1" applyAlignment="1"/>
    <xf numFmtId="0" fontId="25" fillId="4" borderId="0" xfId="4" applyFont="1" applyFill="1" applyBorder="1" applyAlignment="1"/>
    <xf numFmtId="0" fontId="24" fillId="4" borderId="0" xfId="4" applyFont="1" applyFill="1"/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2" fillId="0" borderId="0" xfId="3" applyFont="1"/>
    <xf numFmtId="0" fontId="22" fillId="0" borderId="0" xfId="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" xfId="0" applyFont="1" applyFill="1" applyBorder="1" applyAlignment="1">
      <alignment horizontal="center" vertical="center" textRotation="90" wrapText="1"/>
    </xf>
    <xf numFmtId="0" fontId="12" fillId="0" borderId="0" xfId="5"/>
    <xf numFmtId="0" fontId="20" fillId="0" borderId="0" xfId="5" applyFont="1" applyBorder="1" applyAlignment="1">
      <alignment horizontal="left"/>
    </xf>
    <xf numFmtId="0" fontId="20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0" fontId="28" fillId="0" borderId="0" xfId="5" applyFont="1" applyBorder="1" applyAlignment="1">
      <alignment horizontal="center"/>
    </xf>
    <xf numFmtId="0" fontId="16" fillId="0" borderId="0" xfId="5" applyFont="1"/>
    <xf numFmtId="0" fontId="26" fillId="0" borderId="0" xfId="5" applyFont="1"/>
    <xf numFmtId="0" fontId="24" fillId="0" borderId="0" xfId="5" applyFont="1"/>
    <xf numFmtId="0" fontId="12" fillId="4" borderId="0" xfId="5" applyFill="1"/>
    <xf numFmtId="0" fontId="22" fillId="4" borderId="0" xfId="5" applyFont="1" applyFill="1"/>
    <xf numFmtId="0" fontId="20" fillId="4" borderId="0" xfId="5" applyFont="1" applyFill="1" applyAlignment="1">
      <alignment horizontal="center"/>
    </xf>
    <xf numFmtId="0" fontId="16" fillId="4" borderId="0" xfId="5" applyFont="1" applyFill="1"/>
    <xf numFmtId="0" fontId="24" fillId="4" borderId="0" xfId="5" applyFont="1" applyFill="1"/>
    <xf numFmtId="0" fontId="26" fillId="4" borderId="0" xfId="5" applyFont="1" applyFill="1"/>
    <xf numFmtId="0" fontId="20" fillId="4" borderId="0" xfId="5" applyFont="1" applyFill="1" applyBorder="1" applyAlignment="1">
      <alignment horizontal="center" vertical="center"/>
    </xf>
    <xf numFmtId="0" fontId="20" fillId="4" borderId="1" xfId="5" applyFont="1" applyFill="1" applyBorder="1" applyAlignment="1">
      <alignment horizontal="center" vertical="center"/>
    </xf>
    <xf numFmtId="0" fontId="23" fillId="4" borderId="1" xfId="5" applyFont="1" applyFill="1" applyBorder="1"/>
    <xf numFmtId="0" fontId="12" fillId="4" borderId="1" xfId="5" applyFill="1" applyBorder="1"/>
    <xf numFmtId="0" fontId="26" fillId="4" borderId="1" xfId="5" applyFont="1" applyFill="1" applyBorder="1" applyAlignment="1">
      <alignment horizontal="center" vertical="center" wrapText="1"/>
    </xf>
    <xf numFmtId="0" fontId="20" fillId="4" borderId="0" xfId="5" applyFont="1" applyFill="1" applyBorder="1" applyAlignment="1">
      <alignment horizontal="left"/>
    </xf>
    <xf numFmtId="0" fontId="26" fillId="4" borderId="0" xfId="5" applyFont="1" applyFill="1" applyAlignment="1">
      <alignment horizontal="center"/>
    </xf>
    <xf numFmtId="0" fontId="12" fillId="4" borderId="0" xfId="5" applyFill="1" applyAlignment="1">
      <alignment horizontal="center"/>
    </xf>
    <xf numFmtId="0" fontId="22" fillId="0" borderId="0" xfId="6" applyFont="1" applyAlignment="1">
      <alignment horizontal="center" vertical="center"/>
    </xf>
    <xf numFmtId="0" fontId="12" fillId="0" borderId="0" xfId="6"/>
    <xf numFmtId="0" fontId="20" fillId="0" borderId="1" xfId="6" applyFont="1" applyBorder="1" applyAlignment="1">
      <alignment horizontal="center"/>
    </xf>
    <xf numFmtId="0" fontId="26" fillId="0" borderId="6" xfId="6" applyFont="1" applyBorder="1" applyAlignment="1">
      <alignment horizontal="center" vertical="center"/>
    </xf>
    <xf numFmtId="0" fontId="26" fillId="0" borderId="6" xfId="6" applyFont="1" applyBorder="1" applyAlignment="1">
      <alignment horizontal="center" vertical="center" wrapText="1"/>
    </xf>
    <xf numFmtId="0" fontId="26" fillId="0" borderId="1" xfId="6" applyFont="1" applyBorder="1" applyAlignment="1">
      <alignment horizontal="center"/>
    </xf>
    <xf numFmtId="0" fontId="22" fillId="0" borderId="1" xfId="6" applyFont="1" applyBorder="1" applyAlignment="1">
      <alignment horizontal="center" vertical="center"/>
    </xf>
    <xf numFmtId="0" fontId="20" fillId="4" borderId="1" xfId="6" applyFont="1" applyFill="1" applyBorder="1" applyAlignment="1" applyProtection="1">
      <alignment horizontal="left" vertical="center" wrapText="1"/>
      <protection locked="0"/>
    </xf>
    <xf numFmtId="0" fontId="34" fillId="4" borderId="1" xfId="6" applyFont="1" applyFill="1" applyBorder="1" applyAlignment="1">
      <alignment horizontal="center" vertical="center" wrapText="1"/>
    </xf>
    <xf numFmtId="0" fontId="20" fillId="0" borderId="0" xfId="6" applyFont="1" applyBorder="1" applyAlignment="1" applyProtection="1">
      <alignment horizontal="left" vertical="center" wrapText="1"/>
      <protection locked="0"/>
    </xf>
    <xf numFmtId="0" fontId="20" fillId="0" borderId="0" xfId="6" applyFont="1" applyBorder="1" applyAlignment="1" applyProtection="1">
      <alignment horizontal="center" vertical="center" wrapText="1"/>
      <protection locked="0"/>
    </xf>
    <xf numFmtId="0" fontId="20" fillId="4" borderId="0" xfId="6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0" fontId="22" fillId="0" borderId="0" xfId="6" applyFont="1" applyAlignment="1">
      <alignment vertical="center"/>
    </xf>
    <xf numFmtId="0" fontId="22" fillId="0" borderId="0" xfId="6" applyFont="1" applyFill="1" applyBorder="1" applyProtection="1">
      <protection locked="0"/>
    </xf>
    <xf numFmtId="0" fontId="22" fillId="0" borderId="0" xfId="6" applyFo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4" fillId="4" borderId="0" xfId="5" applyFont="1" applyFill="1" applyAlignment="1">
      <alignment horizontal="center"/>
    </xf>
    <xf numFmtId="0" fontId="27" fillId="4" borderId="0" xfId="5" applyFont="1" applyFill="1" applyAlignment="1">
      <alignment horizontal="center"/>
    </xf>
    <xf numFmtId="0" fontId="31" fillId="4" borderId="0" xfId="5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 wrapText="1"/>
    </xf>
    <xf numFmtId="0" fontId="12" fillId="0" borderId="1" xfId="6" applyBorder="1"/>
    <xf numFmtId="0" fontId="22" fillId="0" borderId="1" xfId="6" applyFont="1" applyBorder="1" applyAlignment="1">
      <alignment horizontal="center" vertical="center" wrapText="1"/>
    </xf>
    <xf numFmtId="0" fontId="22" fillId="0" borderId="1" xfId="6" applyNumberFormat="1" applyFont="1" applyBorder="1" applyAlignment="1">
      <alignment horizontal="center" vertical="center" wrapText="1"/>
    </xf>
    <xf numFmtId="0" fontId="12" fillId="0" borderId="6" xfId="6" applyBorder="1"/>
    <xf numFmtId="0" fontId="12" fillId="0" borderId="0" xfId="6" applyBorder="1"/>
    <xf numFmtId="0" fontId="12" fillId="10" borderId="16" xfId="6" applyFont="1" applyFill="1" applyBorder="1" applyAlignment="1">
      <alignment horizontal="center" vertical="center" wrapText="1"/>
    </xf>
    <xf numFmtId="0" fontId="12" fillId="10" borderId="17" xfId="6" applyFont="1" applyFill="1" applyBorder="1" applyAlignment="1">
      <alignment horizontal="center" vertical="center" wrapText="1"/>
    </xf>
    <xf numFmtId="0" fontId="12" fillId="0" borderId="17" xfId="6" applyFont="1" applyBorder="1" applyAlignment="1">
      <alignment horizontal="center" vertical="center" wrapText="1"/>
    </xf>
    <xf numFmtId="0" fontId="12" fillId="11" borderId="17" xfId="6" applyFont="1" applyFill="1" applyBorder="1" applyAlignment="1">
      <alignment horizontal="center" vertical="center" wrapText="1"/>
    </xf>
    <xf numFmtId="0" fontId="12" fillId="12" borderId="17" xfId="6" applyFont="1" applyFill="1" applyBorder="1" applyAlignment="1">
      <alignment horizontal="center" vertical="center" wrapText="1"/>
    </xf>
    <xf numFmtId="0" fontId="12" fillId="0" borderId="3" xfId="6" applyBorder="1"/>
    <xf numFmtId="49" fontId="22" fillId="0" borderId="3" xfId="6" applyNumberFormat="1" applyFont="1" applyBorder="1" applyAlignment="1">
      <alignment horizontal="center" vertical="center" wrapText="1"/>
    </xf>
    <xf numFmtId="0" fontId="22" fillId="4" borderId="1" xfId="6" applyFont="1" applyFill="1" applyBorder="1" applyAlignment="1">
      <alignment horizontal="center" vertical="center" wrapText="1"/>
    </xf>
    <xf numFmtId="0" fontId="20" fillId="4" borderId="9" xfId="5" applyFont="1" applyFill="1" applyBorder="1" applyAlignment="1">
      <alignment horizontal="left"/>
    </xf>
    <xf numFmtId="0" fontId="20" fillId="4" borderId="10" xfId="5" applyFont="1" applyFill="1" applyBorder="1" applyAlignment="1">
      <alignment horizontal="left"/>
    </xf>
    <xf numFmtId="0" fontId="24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21" fillId="0" borderId="0" xfId="6" applyFont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22" fillId="0" borderId="0" xfId="6" applyFont="1" applyBorder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12" fillId="0" borderId="18" xfId="6" applyFont="1" applyBorder="1" applyAlignment="1">
      <alignment horizontal="center"/>
    </xf>
    <xf numFmtId="49" fontId="22" fillId="0" borderId="11" xfId="6" applyNumberFormat="1" applyFont="1" applyBorder="1" applyAlignment="1">
      <alignment horizontal="center" vertical="center" wrapText="1"/>
    </xf>
    <xf numFmtId="0" fontId="22" fillId="4" borderId="10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/>
    </xf>
    <xf numFmtId="49" fontId="22" fillId="0" borderId="1" xfId="6" applyNumberFormat="1" applyFont="1" applyBorder="1" applyAlignment="1">
      <alignment horizontal="center" vertical="center" wrapText="1"/>
    </xf>
    <xf numFmtId="0" fontId="12" fillId="4" borderId="0" xfId="6" applyFill="1"/>
    <xf numFmtId="0" fontId="20" fillId="4" borderId="0" xfId="6" applyFont="1" applyFill="1" applyBorder="1" applyAlignment="1">
      <alignment horizontal="left"/>
    </xf>
    <xf numFmtId="0" fontId="26" fillId="4" borderId="1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12" fillId="5" borderId="1" xfId="6" applyFill="1" applyBorder="1"/>
    <xf numFmtId="0" fontId="20" fillId="4" borderId="0" xfId="6" applyFont="1" applyFill="1" applyBorder="1" applyAlignment="1">
      <alignment horizontal="center" vertical="top" wrapText="1"/>
    </xf>
    <xf numFmtId="0" fontId="34" fillId="4" borderId="1" xfId="6" applyFont="1" applyFill="1" applyBorder="1" applyAlignment="1">
      <alignment horizontal="center" vertical="top" wrapText="1"/>
    </xf>
    <xf numFmtId="0" fontId="12" fillId="4" borderId="0" xfId="6" applyFill="1" applyBorder="1" applyAlignment="1">
      <alignment horizontal="center"/>
    </xf>
    <xf numFmtId="0" fontId="12" fillId="0" borderId="0" xfId="6" applyBorder="1" applyAlignment="1">
      <alignment horizontal="center"/>
    </xf>
    <xf numFmtId="0" fontId="12" fillId="4" borderId="1" xfId="6" applyFill="1" applyBorder="1"/>
    <xf numFmtId="0" fontId="16" fillId="0" borderId="0" xfId="6" applyFont="1"/>
    <xf numFmtId="0" fontId="16" fillId="4" borderId="0" xfId="6" applyFont="1" applyFill="1"/>
    <xf numFmtId="0" fontId="26" fillId="4" borderId="0" xfId="6" applyFont="1" applyFill="1"/>
    <xf numFmtId="0" fontId="24" fillId="4" borderId="0" xfId="6" applyFont="1" applyFill="1"/>
    <xf numFmtId="0" fontId="20" fillId="4" borderId="8" xfId="6" applyFont="1" applyFill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14" fontId="20" fillId="4" borderId="1" xfId="6" applyNumberFormat="1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/>
    </xf>
    <xf numFmtId="0" fontId="27" fillId="0" borderId="0" xfId="6" applyFont="1"/>
    <xf numFmtId="0" fontId="21" fillId="4" borderId="0" xfId="6" applyFont="1" applyFill="1" applyBorder="1" applyAlignment="1">
      <alignment horizontal="center"/>
    </xf>
    <xf numFmtId="14" fontId="23" fillId="4" borderId="1" xfId="6" applyNumberFormat="1" applyFont="1" applyFill="1" applyBorder="1" applyAlignment="1">
      <alignment horizontal="center" vertical="center" wrapText="1"/>
    </xf>
    <xf numFmtId="17" fontId="23" fillId="4" borderId="1" xfId="6" applyNumberFormat="1" applyFont="1" applyFill="1" applyBorder="1" applyAlignment="1">
      <alignment horizontal="center" vertical="center" wrapText="1"/>
    </xf>
    <xf numFmtId="0" fontId="20" fillId="4" borderId="0" xfId="6" applyFont="1" applyFill="1" applyBorder="1" applyAlignment="1">
      <alignment horizontal="center" vertical="center"/>
    </xf>
    <xf numFmtId="0" fontId="20" fillId="0" borderId="3" xfId="6" applyFont="1" applyBorder="1" applyAlignment="1">
      <alignment horizontal="center"/>
    </xf>
    <xf numFmtId="0" fontId="20" fillId="0" borderId="3" xfId="6" applyFont="1" applyBorder="1" applyAlignment="1">
      <alignment horizontal="center" vertical="center"/>
    </xf>
    <xf numFmtId="0" fontId="12" fillId="0" borderId="0" xfId="6" applyAlignment="1">
      <alignment horizontal="center" vertical="center"/>
    </xf>
    <xf numFmtId="0" fontId="25" fillId="0" borderId="0" xfId="6" applyFont="1" applyBorder="1" applyAlignment="1"/>
    <xf numFmtId="0" fontId="24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6" fillId="4" borderId="1" xfId="6" applyFont="1" applyFill="1" applyBorder="1" applyAlignment="1">
      <alignment horizontal="center" vertical="center" textRotation="90" wrapText="1"/>
    </xf>
    <xf numFmtId="0" fontId="22" fillId="4" borderId="1" xfId="6" applyFont="1" applyFill="1" applyBorder="1" applyAlignment="1">
      <alignment horizontal="center"/>
    </xf>
    <xf numFmtId="0" fontId="12" fillId="4" borderId="1" xfId="6" applyFill="1" applyBorder="1" applyAlignment="1">
      <alignment horizontal="center"/>
    </xf>
    <xf numFmtId="0" fontId="21" fillId="4" borderId="7" xfId="6" applyFont="1" applyFill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32" fillId="0" borderId="0" xfId="6" applyFont="1" applyBorder="1" applyAlignment="1">
      <alignment horizontal="center"/>
    </xf>
    <xf numFmtId="0" fontId="32" fillId="0" borderId="0" xfId="6" applyFont="1" applyBorder="1" applyAlignment="1">
      <alignment horizontal="center" vertical="center" textRotation="90" wrapText="1"/>
    </xf>
    <xf numFmtId="0" fontId="26" fillId="0" borderId="0" xfId="6" applyFont="1" applyBorder="1" applyAlignment="1">
      <alignment horizontal="center" vertical="center" wrapText="1"/>
    </xf>
    <xf numFmtId="0" fontId="26" fillId="0" borderId="0" xfId="6" applyFont="1" applyBorder="1" applyAlignment="1">
      <alignment horizontal="center" vertical="center" textRotation="90" wrapText="1"/>
    </xf>
    <xf numFmtId="0" fontId="23" fillId="4" borderId="1" xfId="6" applyFont="1" applyFill="1" applyBorder="1"/>
    <xf numFmtId="0" fontId="24" fillId="4" borderId="0" xfId="6" applyFont="1" applyFill="1" applyAlignment="1"/>
    <xf numFmtId="0" fontId="22" fillId="4" borderId="0" xfId="6" applyFont="1" applyFill="1" applyBorder="1" applyAlignment="1">
      <alignment horizontal="center" vertical="center" wrapText="1"/>
    </xf>
    <xf numFmtId="0" fontId="20" fillId="4" borderId="0" xfId="6" applyFont="1" applyFill="1" applyBorder="1" applyAlignment="1">
      <alignment horizontal="center"/>
    </xf>
    <xf numFmtId="0" fontId="21" fillId="4" borderId="0" xfId="6" applyFont="1" applyFill="1" applyBorder="1" applyAlignment="1">
      <alignment horizontal="center" vertical="top" wrapText="1"/>
    </xf>
    <xf numFmtId="0" fontId="20" fillId="4" borderId="8" xfId="3" applyFont="1" applyFill="1" applyBorder="1" applyAlignment="1">
      <alignment horizontal="left"/>
    </xf>
    <xf numFmtId="0" fontId="20" fillId="4" borderId="9" xfId="3" applyFont="1" applyFill="1" applyBorder="1" applyAlignment="1">
      <alignment horizontal="left"/>
    </xf>
    <xf numFmtId="0" fontId="20" fillId="4" borderId="10" xfId="3" applyFont="1" applyFill="1" applyBorder="1" applyAlignment="1">
      <alignment horizontal="left"/>
    </xf>
    <xf numFmtId="0" fontId="26" fillId="4" borderId="0" xfId="3" applyFont="1" applyFill="1" applyAlignment="1">
      <alignment horizontal="center"/>
    </xf>
    <xf numFmtId="0" fontId="22" fillId="0" borderId="0" xfId="3" applyFont="1"/>
    <xf numFmtId="0" fontId="19" fillId="4" borderId="0" xfId="3" applyFont="1" applyFill="1" applyBorder="1" applyAlignment="1">
      <alignment horizontal="center" vertical="center" wrapText="1"/>
    </xf>
    <xf numFmtId="0" fontId="24" fillId="4" borderId="0" xfId="3" applyFont="1" applyFill="1" applyAlignment="1">
      <alignment horizontal="center"/>
    </xf>
    <xf numFmtId="0" fontId="21" fillId="4" borderId="0" xfId="3" applyFont="1" applyFill="1" applyBorder="1" applyAlignment="1">
      <alignment horizontal="right" vertical="center" wrapText="1"/>
    </xf>
    <xf numFmtId="0" fontId="11" fillId="0" borderId="0" xfId="10"/>
    <xf numFmtId="0" fontId="11" fillId="4" borderId="0" xfId="10" applyFill="1"/>
    <xf numFmtId="0" fontId="20" fillId="4" borderId="1" xfId="10" applyFont="1" applyFill="1" applyBorder="1" applyAlignment="1">
      <alignment horizontal="center" vertical="center" textRotation="90" wrapText="1"/>
    </xf>
    <xf numFmtId="0" fontId="20" fillId="4" borderId="1" xfId="10" applyFont="1" applyFill="1" applyBorder="1" applyAlignment="1">
      <alignment horizontal="center" vertical="center" wrapText="1"/>
    </xf>
    <xf numFmtId="0" fontId="16" fillId="0" borderId="0" xfId="10" applyFont="1"/>
    <xf numFmtId="0" fontId="26" fillId="4" borderId="0" xfId="10" applyFont="1" applyFill="1"/>
    <xf numFmtId="0" fontId="16" fillId="4" borderId="0" xfId="10" applyFont="1" applyFill="1"/>
    <xf numFmtId="0" fontId="24" fillId="4" borderId="0" xfId="10" applyFont="1" applyFill="1"/>
    <xf numFmtId="0" fontId="22" fillId="4" borderId="0" xfId="10" applyFont="1" applyFill="1" applyAlignment="1">
      <alignment horizontal="right" vertical="top"/>
    </xf>
    <xf numFmtId="0" fontId="11" fillId="4" borderId="0" xfId="10" applyFill="1" applyAlignment="1">
      <alignment horizontal="right"/>
    </xf>
    <xf numFmtId="0" fontId="22" fillId="4" borderId="0" xfId="10" applyFont="1" applyFill="1"/>
    <xf numFmtId="0" fontId="21" fillId="4" borderId="0" xfId="10" applyFont="1" applyFill="1" applyBorder="1" applyAlignment="1">
      <alignment horizontal="center"/>
    </xf>
    <xf numFmtId="0" fontId="19" fillId="4" borderId="0" xfId="10" applyFont="1" applyFill="1" applyAlignment="1">
      <alignment horizontal="center" vertical="center" wrapText="1"/>
    </xf>
    <xf numFmtId="0" fontId="20" fillId="4" borderId="0" xfId="10" applyFont="1" applyFill="1" applyAlignment="1">
      <alignment horizontal="left"/>
    </xf>
    <xf numFmtId="0" fontId="37" fillId="4" borderId="0" xfId="10" applyFont="1" applyFill="1" applyAlignment="1">
      <alignment horizontal="right" vertical="top"/>
    </xf>
    <xf numFmtId="0" fontId="37" fillId="0" borderId="0" xfId="10" applyFont="1" applyAlignment="1">
      <alignment horizontal="right" vertical="top"/>
    </xf>
    <xf numFmtId="0" fontId="20" fillId="4" borderId="0" xfId="10" applyFont="1" applyFill="1" applyBorder="1" applyAlignment="1">
      <alignment horizontal="left"/>
    </xf>
    <xf numFmtId="0" fontId="20" fillId="4" borderId="1" xfId="10" applyFont="1" applyFill="1" applyBorder="1" applyAlignment="1">
      <alignment horizontal="center" wrapText="1"/>
    </xf>
    <xf numFmtId="0" fontId="45" fillId="4" borderId="0" xfId="10" applyFont="1" applyFill="1"/>
    <xf numFmtId="0" fontId="46" fillId="4" borderId="0" xfId="10" applyFont="1" applyFill="1" applyAlignment="1">
      <alignment horizontal="right" vertical="center"/>
    </xf>
    <xf numFmtId="0" fontId="47" fillId="4" borderId="0" xfId="10" applyFont="1" applyFill="1"/>
    <xf numFmtId="0" fontId="44" fillId="4" borderId="0" xfId="10" applyFont="1" applyFill="1"/>
    <xf numFmtId="0" fontId="21" fillId="4" borderId="0" xfId="10" applyFont="1" applyFill="1"/>
    <xf numFmtId="0" fontId="48" fillId="4" borderId="0" xfId="10" applyFont="1" applyFill="1"/>
    <xf numFmtId="0" fontId="22" fillId="0" borderId="0" xfId="10" applyFont="1"/>
    <xf numFmtId="0" fontId="20" fillId="4" borderId="1" xfId="10" applyFont="1" applyFill="1" applyBorder="1" applyAlignment="1">
      <alignment horizontal="center" vertical="center" textRotation="90"/>
    </xf>
    <xf numFmtId="0" fontId="20" fillId="4" borderId="1" xfId="10" applyFont="1" applyFill="1" applyBorder="1" applyAlignment="1">
      <alignment horizontal="center" vertical="center"/>
    </xf>
    <xf numFmtId="0" fontId="20" fillId="0" borderId="0" xfId="0" applyFont="1" applyAlignment="1"/>
    <xf numFmtId="0" fontId="22" fillId="4" borderId="1" xfId="10" applyFont="1" applyFill="1" applyBorder="1" applyAlignment="1">
      <alignment horizontal="center" vertical="center" textRotation="90" wrapText="1"/>
    </xf>
    <xf numFmtId="0" fontId="28" fillId="4" borderId="0" xfId="10" applyFont="1" applyFill="1" applyBorder="1" applyAlignment="1"/>
    <xf numFmtId="0" fontId="24" fillId="4" borderId="0" xfId="10" applyFont="1" applyFill="1" applyAlignment="1"/>
    <xf numFmtId="0" fontId="20" fillId="4" borderId="1" xfId="10" applyFont="1" applyFill="1" applyBorder="1"/>
    <xf numFmtId="0" fontId="20" fillId="4" borderId="8" xfId="10" applyFont="1" applyFill="1" applyBorder="1" applyAlignment="1"/>
    <xf numFmtId="0" fontId="20" fillId="4" borderId="10" xfId="10" applyFont="1" applyFill="1" applyBorder="1" applyAlignment="1"/>
    <xf numFmtId="0" fontId="20" fillId="4" borderId="0" xfId="10" applyFont="1" applyFill="1"/>
    <xf numFmtId="0" fontId="20" fillId="0" borderId="0" xfId="10" applyFont="1"/>
    <xf numFmtId="0" fontId="22" fillId="4" borderId="1" xfId="10" applyFont="1" applyFill="1" applyBorder="1" applyAlignment="1">
      <alignment horizontal="center"/>
    </xf>
    <xf numFmtId="0" fontId="42" fillId="4" borderId="1" xfId="10" applyFont="1" applyFill="1" applyBorder="1" applyAlignment="1">
      <alignment horizontal="center" vertical="center" wrapText="1"/>
    </xf>
    <xf numFmtId="0" fontId="49" fillId="4" borderId="1" xfId="10" applyFont="1" applyFill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1" fillId="0" borderId="0" xfId="10" applyBorder="1"/>
    <xf numFmtId="0" fontId="22" fillId="0" borderId="0" xfId="10" applyFont="1" applyBorder="1" applyAlignment="1">
      <alignment vertical="center" wrapText="1"/>
    </xf>
    <xf numFmtId="0" fontId="21" fillId="4" borderId="0" xfId="10" applyFont="1" applyFill="1" applyBorder="1" applyAlignment="1">
      <alignment vertical="top" wrapText="1"/>
    </xf>
    <xf numFmtId="0" fontId="22" fillId="4" borderId="1" xfId="10" applyFont="1" applyFill="1" applyBorder="1" applyAlignment="1">
      <alignment horizontal="center" vertical="center" wrapText="1"/>
    </xf>
    <xf numFmtId="0" fontId="22" fillId="4" borderId="2" xfId="10" applyFont="1" applyFill="1" applyBorder="1" applyAlignment="1">
      <alignment horizontal="center" vertical="center" wrapText="1"/>
    </xf>
    <xf numFmtId="0" fontId="22" fillId="4" borderId="14" xfId="10" applyFont="1" applyFill="1" applyBorder="1" applyAlignment="1">
      <alignment horizontal="center" vertical="center" wrapText="1"/>
    </xf>
    <xf numFmtId="0" fontId="20" fillId="4" borderId="0" xfId="10" applyFont="1" applyFill="1" applyAlignment="1">
      <alignment horizontal="center"/>
    </xf>
    <xf numFmtId="0" fontId="21" fillId="4" borderId="7" xfId="10" applyFont="1" applyFill="1" applyBorder="1" applyAlignment="1">
      <alignment horizontal="center"/>
    </xf>
    <xf numFmtId="0" fontId="33" fillId="0" borderId="0" xfId="10" applyFont="1"/>
    <xf numFmtId="0" fontId="22" fillId="4" borderId="0" xfId="10" applyFont="1" applyFill="1" applyBorder="1" applyAlignment="1">
      <alignment horizontal="left" vertical="center"/>
    </xf>
    <xf numFmtId="0" fontId="22" fillId="4" borderId="0" xfId="10" applyFont="1" applyFill="1" applyBorder="1" applyAlignment="1">
      <alignment horizontal="left" vertical="center" wrapText="1"/>
    </xf>
    <xf numFmtId="0" fontId="26" fillId="4" borderId="1" xfId="10" applyFont="1" applyFill="1" applyBorder="1" applyAlignment="1">
      <alignment horizontal="center" vertical="center" textRotation="90" wrapText="1"/>
    </xf>
    <xf numFmtId="0" fontId="26" fillId="4" borderId="1" xfId="10" applyFont="1" applyFill="1" applyBorder="1" applyAlignment="1">
      <alignment horizontal="center" vertical="center" wrapText="1"/>
    </xf>
    <xf numFmtId="0" fontId="23" fillId="4" borderId="1" xfId="10" applyFont="1" applyFill="1" applyBorder="1" applyAlignment="1">
      <alignment horizontal="center" vertical="center" wrapText="1"/>
    </xf>
    <xf numFmtId="0" fontId="16" fillId="4" borderId="0" xfId="10" applyFont="1" applyFill="1" applyBorder="1"/>
    <xf numFmtId="0" fontId="22" fillId="5" borderId="0" xfId="3" applyFont="1" applyFill="1" applyAlignment="1">
      <alignment horizontal="right"/>
    </xf>
    <xf numFmtId="0" fontId="22" fillId="5" borderId="0" xfId="3" applyFont="1" applyFill="1"/>
    <xf numFmtId="0" fontId="14" fillId="5" borderId="0" xfId="3" applyFill="1"/>
    <xf numFmtId="0" fontId="22" fillId="5" borderId="0" xfId="4" applyFont="1" applyFill="1" applyAlignment="1">
      <alignment horizontal="right"/>
    </xf>
    <xf numFmtId="0" fontId="22" fillId="5" borderId="0" xfId="4" applyFont="1" applyFill="1"/>
    <xf numFmtId="0" fontId="13" fillId="5" borderId="0" xfId="4" applyFill="1"/>
    <xf numFmtId="0" fontId="22" fillId="5" borderId="0" xfId="5" applyFont="1" applyFill="1" applyAlignment="1">
      <alignment horizontal="right"/>
    </xf>
    <xf numFmtId="0" fontId="22" fillId="5" borderId="0" xfId="5" applyFont="1" applyFill="1"/>
    <xf numFmtId="0" fontId="12" fillId="5" borderId="0" xfId="5" applyFill="1"/>
    <xf numFmtId="0" fontId="0" fillId="0" borderId="0" xfId="0" applyAlignment="1">
      <alignment horizontal="right"/>
    </xf>
    <xf numFmtId="0" fontId="37" fillId="4" borderId="0" xfId="6" applyFont="1" applyFill="1"/>
    <xf numFmtId="0" fontId="44" fillId="4" borderId="0" xfId="6" applyFont="1" applyFill="1"/>
    <xf numFmtId="0" fontId="37" fillId="0" borderId="0" xfId="6" applyFont="1" applyAlignment="1">
      <alignment horizontal="right"/>
    </xf>
    <xf numFmtId="0" fontId="37" fillId="0" borderId="0" xfId="6" applyFont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43" fillId="4" borderId="0" xfId="6" applyFont="1" applyFill="1" applyAlignment="1">
      <alignment vertical="top"/>
    </xf>
    <xf numFmtId="0" fontId="43" fillId="4" borderId="0" xfId="6" applyFont="1" applyFill="1"/>
    <xf numFmtId="0" fontId="11" fillId="5" borderId="0" xfId="10" applyFill="1" applyAlignment="1">
      <alignment horizontal="right"/>
    </xf>
    <xf numFmtId="0" fontId="22" fillId="5" borderId="0" xfId="10" applyFont="1" applyFill="1"/>
    <xf numFmtId="0" fontId="11" fillId="5" borderId="0" xfId="10" applyFill="1"/>
    <xf numFmtId="0" fontId="50" fillId="5" borderId="0" xfId="6" applyFont="1" applyFill="1" applyAlignment="1">
      <alignment horizontal="right"/>
    </xf>
    <xf numFmtId="0" fontId="50" fillId="5" borderId="0" xfId="6" applyFont="1" applyFill="1"/>
    <xf numFmtId="0" fontId="53" fillId="5" borderId="0" xfId="6" applyFont="1" applyFill="1"/>
    <xf numFmtId="0" fontId="50" fillId="5" borderId="0" xfId="10" applyFont="1" applyFill="1" applyAlignment="1">
      <alignment horizontal="right"/>
    </xf>
    <xf numFmtId="0" fontId="50" fillId="5" borderId="0" xfId="10" applyFont="1" applyFill="1"/>
    <xf numFmtId="0" fontId="50" fillId="5" borderId="0" xfId="10" applyFont="1" applyFill="1" applyAlignment="1">
      <alignment horizontal="right" vertical="top"/>
    </xf>
    <xf numFmtId="0" fontId="50" fillId="5" borderId="15" xfId="10" applyFont="1" applyFill="1" applyBorder="1" applyAlignment="1">
      <alignment horizontal="left" vertical="center"/>
    </xf>
    <xf numFmtId="0" fontId="21" fillId="4" borderId="0" xfId="3" applyFont="1" applyFill="1" applyBorder="1" applyAlignment="1">
      <alignment horizontal="right" vertical="center" wrapText="1"/>
    </xf>
    <xf numFmtId="0" fontId="31" fillId="4" borderId="0" xfId="4" applyFont="1" applyFill="1" applyAlignment="1">
      <alignment horizontal="center"/>
    </xf>
    <xf numFmtId="0" fontId="33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34" fillId="4" borderId="1" xfId="1" applyFont="1" applyFill="1" applyBorder="1" applyAlignment="1">
      <alignment horizontal="left" vertical="center" wrapText="1"/>
    </xf>
    <xf numFmtId="0" fontId="20" fillId="9" borderId="1" xfId="0" applyFont="1" applyFill="1" applyBorder="1" applyAlignment="1"/>
    <xf numFmtId="0" fontId="54" fillId="9" borderId="1" xfId="0" applyFont="1" applyFill="1" applyBorder="1" applyAlignment="1"/>
    <xf numFmtId="49" fontId="21" fillId="2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/>
    </xf>
    <xf numFmtId="0" fontId="54" fillId="9" borderId="1" xfId="0" applyFont="1" applyFill="1" applyBorder="1"/>
    <xf numFmtId="0" fontId="10" fillId="0" borderId="0" xfId="3" applyFont="1"/>
    <xf numFmtId="0" fontId="50" fillId="4" borderId="1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vertical="center" wrapText="1"/>
    </xf>
    <xf numFmtId="0" fontId="10" fillId="0" borderId="0" xfId="4" applyFont="1"/>
    <xf numFmtId="0" fontId="20" fillId="4" borderId="1" xfId="4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 textRotation="90"/>
    </xf>
    <xf numFmtId="0" fontId="34" fillId="4" borderId="1" xfId="4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 textRotation="90" wrapText="1"/>
    </xf>
    <xf numFmtId="0" fontId="34" fillId="4" borderId="1" xfId="4" applyFont="1" applyFill="1" applyBorder="1" applyAlignment="1">
      <alignment horizontal="center" vertical="center"/>
    </xf>
    <xf numFmtId="0" fontId="26" fillId="4" borderId="1" xfId="6" applyFont="1" applyFill="1" applyBorder="1" applyAlignment="1">
      <alignment horizontal="center"/>
    </xf>
    <xf numFmtId="0" fontId="20" fillId="4" borderId="1" xfId="6" applyFont="1" applyFill="1" applyBorder="1" applyAlignment="1" applyProtection="1">
      <alignment horizontal="center" vertical="center" wrapText="1"/>
      <protection locked="0"/>
    </xf>
    <xf numFmtId="1" fontId="33" fillId="9" borderId="1" xfId="6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0" fillId="4" borderId="7" xfId="10" applyFont="1" applyFill="1" applyBorder="1" applyAlignment="1">
      <alignment horizontal="center" vertical="center" wrapText="1"/>
    </xf>
    <xf numFmtId="0" fontId="20" fillId="4" borderId="9" xfId="10" applyFont="1" applyFill="1" applyBorder="1" applyAlignment="1">
      <alignment horizontal="center" vertical="center" wrapText="1"/>
    </xf>
    <xf numFmtId="0" fontId="22" fillId="4" borderId="9" xfId="10" applyFont="1" applyFill="1" applyBorder="1" applyAlignment="1">
      <alignment horizontal="center"/>
    </xf>
    <xf numFmtId="0" fontId="22" fillId="4" borderId="7" xfId="10" applyFont="1" applyFill="1" applyBorder="1" applyAlignment="1">
      <alignment horizontal="center" vertical="center" wrapText="1"/>
    </xf>
    <xf numFmtId="0" fontId="22" fillId="4" borderId="1" xfId="10" applyFont="1" applyFill="1" applyBorder="1" applyAlignment="1">
      <alignment horizontal="center"/>
    </xf>
    <xf numFmtId="0" fontId="22" fillId="4" borderId="1" xfId="10" applyFont="1" applyFill="1" applyBorder="1" applyAlignment="1">
      <alignment horizontal="center" vertical="center" wrapText="1"/>
    </xf>
    <xf numFmtId="0" fontId="22" fillId="4" borderId="8" xfId="10" applyFont="1" applyFill="1" applyBorder="1" applyAlignment="1">
      <alignment horizontal="center" vertical="center"/>
    </xf>
    <xf numFmtId="0" fontId="22" fillId="4" borderId="9" xfId="10" applyFont="1" applyFill="1" applyBorder="1" applyAlignment="1">
      <alignment horizontal="center" vertical="center"/>
    </xf>
    <xf numFmtId="0" fontId="22" fillId="4" borderId="10" xfId="10" applyFont="1" applyFill="1" applyBorder="1" applyAlignment="1">
      <alignment horizontal="center" vertical="center"/>
    </xf>
    <xf numFmtId="0" fontId="22" fillId="4" borderId="0" xfId="6" applyFont="1" applyFill="1" applyBorder="1" applyAlignment="1">
      <alignment horizontal="left"/>
    </xf>
    <xf numFmtId="0" fontId="58" fillId="4" borderId="0" xfId="6" applyFont="1" applyFill="1" applyBorder="1" applyAlignment="1">
      <alignment horizontal="left"/>
    </xf>
    <xf numFmtId="0" fontId="37" fillId="4" borderId="0" xfId="6" applyFont="1" applyFill="1" applyAlignment="1">
      <alignment horizontal="right" vertical="top"/>
    </xf>
    <xf numFmtId="0" fontId="8" fillId="0" borderId="0" xfId="10" applyFont="1"/>
    <xf numFmtId="14" fontId="20" fillId="4" borderId="7" xfId="10" applyNumberFormat="1" applyFont="1" applyFill="1" applyBorder="1" applyAlignment="1">
      <alignment horizontal="center" vertical="center" wrapText="1"/>
    </xf>
    <xf numFmtId="0" fontId="22" fillId="4" borderId="1" xfId="10" applyNumberFormat="1" applyFont="1" applyFill="1" applyBorder="1" applyAlignment="1">
      <alignment horizontal="center" vertical="center" wrapText="1"/>
    </xf>
    <xf numFmtId="0" fontId="20" fillId="4" borderId="0" xfId="6" applyFont="1" applyFill="1" applyAlignment="1">
      <alignment horizontal="center"/>
    </xf>
    <xf numFmtId="0" fontId="20" fillId="4" borderId="0" xfId="6" applyFont="1" applyFill="1" applyBorder="1" applyAlignment="1">
      <alignment horizontal="left"/>
    </xf>
    <xf numFmtId="0" fontId="20" fillId="4" borderId="1" xfId="6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20" fillId="4" borderId="1" xfId="10" applyFont="1" applyFill="1" applyBorder="1" applyAlignment="1">
      <alignment horizontal="left" wrapText="1"/>
    </xf>
    <xf numFmtId="0" fontId="49" fillId="0" borderId="0" xfId="6" applyFont="1" applyBorder="1" applyAlignment="1">
      <alignment horizontal="center" vertical="center" wrapText="1"/>
    </xf>
    <xf numFmtId="0" fontId="53" fillId="0" borderId="0" xfId="6" applyFont="1"/>
    <xf numFmtId="0" fontId="49" fillId="4" borderId="1" xfId="6" applyFont="1" applyFill="1" applyBorder="1" applyAlignment="1">
      <alignment horizontal="center" vertical="center"/>
    </xf>
    <xf numFmtId="0" fontId="7" fillId="0" borderId="0" xfId="6" applyFont="1"/>
    <xf numFmtId="0" fontId="20" fillId="4" borderId="1" xfId="6" applyNumberFormat="1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/>
    </xf>
    <xf numFmtId="0" fontId="20" fillId="4" borderId="3" xfId="6" applyNumberFormat="1" applyFont="1" applyFill="1" applyBorder="1" applyAlignment="1">
      <alignment horizontal="center" vertical="center" wrapText="1"/>
    </xf>
    <xf numFmtId="0" fontId="20" fillId="4" borderId="11" xfId="6" applyNumberFormat="1" applyFont="1" applyFill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/>
    </xf>
    <xf numFmtId="0" fontId="34" fillId="4" borderId="1" xfId="14" applyFont="1" applyFill="1" applyBorder="1" applyAlignment="1">
      <alignment horizontal="center" vertical="top" wrapText="1"/>
    </xf>
    <xf numFmtId="0" fontId="34" fillId="4" borderId="1" xfId="14" applyFont="1" applyFill="1" applyBorder="1" applyAlignment="1">
      <alignment horizontal="center" vertical="center" wrapText="1"/>
    </xf>
    <xf numFmtId="0" fontId="43" fillId="4" borderId="1" xfId="14" applyFont="1" applyFill="1" applyBorder="1" applyAlignment="1">
      <alignment horizontal="center" vertical="top" wrapText="1"/>
    </xf>
    <xf numFmtId="0" fontId="43" fillId="4" borderId="1" xfId="0" applyFont="1" applyFill="1" applyBorder="1" applyAlignment="1">
      <alignment horizontal="center"/>
    </xf>
    <xf numFmtId="0" fontId="34" fillId="4" borderId="1" xfId="12" applyFont="1" applyFill="1" applyBorder="1" applyAlignment="1">
      <alignment horizontal="center"/>
    </xf>
    <xf numFmtId="0" fontId="34" fillId="4" borderId="1" xfId="12" applyFont="1" applyFill="1" applyBorder="1" applyAlignment="1">
      <alignment horizontal="center" vertical="center"/>
    </xf>
    <xf numFmtId="0" fontId="43" fillId="4" borderId="1" xfId="12" applyFont="1" applyFill="1" applyBorder="1" applyAlignment="1">
      <alignment horizontal="center"/>
    </xf>
    <xf numFmtId="49" fontId="21" fillId="15" borderId="1" xfId="0" applyNumberFormat="1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vertical="center" wrapText="1"/>
    </xf>
    <xf numFmtId="0" fontId="34" fillId="15" borderId="1" xfId="12" applyFont="1" applyFill="1" applyBorder="1" applyAlignment="1">
      <alignment horizontal="center"/>
    </xf>
    <xf numFmtId="0" fontId="34" fillId="15" borderId="1" xfId="14" applyFont="1" applyFill="1" applyBorder="1" applyAlignment="1">
      <alignment horizontal="center" vertical="top" wrapText="1"/>
    </xf>
    <xf numFmtId="0" fontId="20" fillId="16" borderId="1" xfId="0" applyFont="1" applyFill="1" applyBorder="1" applyAlignment="1"/>
    <xf numFmtId="0" fontId="20" fillId="15" borderId="1" xfId="3" applyFont="1" applyFill="1" applyBorder="1" applyAlignment="1"/>
    <xf numFmtId="0" fontId="34" fillId="15" borderId="1" xfId="14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 wrapText="1"/>
    </xf>
    <xf numFmtId="0" fontId="34" fillId="15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/>
    </xf>
    <xf numFmtId="0" fontId="20" fillId="15" borderId="1" xfId="3" applyFont="1" applyFill="1" applyBorder="1" applyAlignment="1">
      <alignment horizontal="center" vertical="top" wrapText="1"/>
    </xf>
    <xf numFmtId="0" fontId="20" fillId="15" borderId="1" xfId="3" applyFont="1" applyFill="1" applyBorder="1" applyAlignment="1">
      <alignment horizontal="center"/>
    </xf>
    <xf numFmtId="0" fontId="20" fillId="15" borderId="8" xfId="3" applyFont="1" applyFill="1" applyBorder="1" applyAlignment="1"/>
    <xf numFmtId="0" fontId="20" fillId="15" borderId="14" xfId="3" applyFont="1" applyFill="1" applyBorder="1" applyAlignment="1"/>
    <xf numFmtId="0" fontId="20" fillId="15" borderId="1" xfId="3" applyFont="1" applyFill="1" applyBorder="1" applyAlignment="1">
      <alignment horizontal="center" vertical="center"/>
    </xf>
    <xf numFmtId="0" fontId="23" fillId="15" borderId="1" xfId="3" applyFont="1" applyFill="1" applyBorder="1" applyAlignment="1">
      <alignment horizontal="center" vertical="center"/>
    </xf>
    <xf numFmtId="0" fontId="34" fillId="4" borderId="1" xfId="4" applyFont="1" applyFill="1" applyBorder="1" applyAlignment="1">
      <alignment horizontal="center" vertical="top" wrapText="1"/>
    </xf>
    <xf numFmtId="0" fontId="43" fillId="4" borderId="1" xfId="4" applyFont="1" applyFill="1" applyBorder="1" applyAlignment="1">
      <alignment horizontal="center" vertical="top" wrapText="1"/>
    </xf>
    <xf numFmtId="0" fontId="20" fillId="15" borderId="1" xfId="4" applyFont="1" applyFill="1" applyBorder="1" applyAlignment="1">
      <alignment horizontal="center" vertical="top" wrapText="1"/>
    </xf>
    <xf numFmtId="0" fontId="34" fillId="15" borderId="1" xfId="4" applyFont="1" applyFill="1" applyBorder="1" applyAlignment="1">
      <alignment horizontal="center" vertical="top" wrapText="1"/>
    </xf>
    <xf numFmtId="0" fontId="33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34" fillId="4" borderId="1" xfId="4" applyFont="1" applyFill="1" applyBorder="1" applyAlignment="1">
      <alignment horizontal="center" vertical="center" wrapText="1"/>
    </xf>
    <xf numFmtId="0" fontId="43" fillId="4" borderId="1" xfId="4" applyFont="1" applyFill="1" applyBorder="1" applyAlignment="1">
      <alignment horizontal="center" vertical="center" wrapText="1"/>
    </xf>
    <xf numFmtId="0" fontId="43" fillId="4" borderId="1" xfId="4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34" fillId="15" borderId="1" xfId="4" applyFont="1" applyFill="1" applyBorder="1" applyAlignment="1">
      <alignment horizontal="center"/>
    </xf>
    <xf numFmtId="0" fontId="42" fillId="15" borderId="1" xfId="4" applyFont="1" applyFill="1" applyBorder="1" applyAlignment="1">
      <alignment horizontal="center" vertical="top" wrapText="1"/>
    </xf>
    <xf numFmtId="0" fontId="20" fillId="4" borderId="1" xfId="4" applyFont="1" applyFill="1" applyBorder="1" applyAlignment="1">
      <alignment horizontal="center" vertical="center" textRotation="90"/>
    </xf>
    <xf numFmtId="0" fontId="26" fillId="4" borderId="8" xfId="6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/>
    </xf>
    <xf numFmtId="0" fontId="22" fillId="4" borderId="3" xfId="6" applyFont="1" applyFill="1" applyBorder="1" applyAlignment="1">
      <alignment horizontal="center" vertical="center" wrapText="1"/>
    </xf>
    <xf numFmtId="0" fontId="19" fillId="4" borderId="0" xfId="6" applyFont="1" applyFill="1" applyAlignment="1">
      <alignment horizontal="center" vertical="center" wrapText="1"/>
    </xf>
    <xf numFmtId="0" fontId="42" fillId="8" borderId="1" xfId="4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vertical="top" wrapText="1"/>
    </xf>
    <xf numFmtId="0" fontId="20" fillId="4" borderId="1" xfId="0" applyFont="1" applyFill="1" applyBorder="1"/>
    <xf numFmtId="0" fontId="20" fillId="4" borderId="0" xfId="0" applyFont="1" applyFill="1" applyAlignment="1">
      <alignment horizontal="left" vertical="center" wrapText="1"/>
    </xf>
    <xf numFmtId="0" fontId="22" fillId="4" borderId="10" xfId="0" applyFont="1" applyFill="1" applyBorder="1" applyAlignment="1">
      <alignment horizontal="center" vertical="center"/>
    </xf>
    <xf numFmtId="0" fontId="21" fillId="0" borderId="0" xfId="15" applyFont="1" applyBorder="1" applyAlignment="1">
      <alignment horizontal="center"/>
    </xf>
    <xf numFmtId="0" fontId="5" fillId="0" borderId="0" xfId="15"/>
    <xf numFmtId="0" fontId="22" fillId="0" borderId="1" xfId="15" applyFont="1" applyBorder="1" applyAlignment="1">
      <alignment horizontal="center" vertical="center"/>
    </xf>
    <xf numFmtId="0" fontId="22" fillId="0" borderId="1" xfId="15" applyFont="1" applyBorder="1" applyAlignment="1">
      <alignment horizontal="center" vertical="center" wrapText="1"/>
    </xf>
    <xf numFmtId="0" fontId="22" fillId="0" borderId="1" xfId="15" applyNumberFormat="1" applyFont="1" applyBorder="1" applyAlignment="1">
      <alignment horizontal="center" vertical="center" wrapText="1"/>
    </xf>
    <xf numFmtId="0" fontId="22" fillId="0" borderId="8" xfId="15" applyFont="1" applyBorder="1" applyAlignment="1">
      <alignment horizontal="center" vertical="center" wrapText="1"/>
    </xf>
    <xf numFmtId="0" fontId="5" fillId="0" borderId="1" xfId="15" applyBorder="1"/>
    <xf numFmtId="0" fontId="5" fillId="0" borderId="6" xfId="15" applyBorder="1"/>
    <xf numFmtId="0" fontId="5" fillId="0" borderId="0" xfId="15" applyBorder="1"/>
    <xf numFmtId="0" fontId="5" fillId="10" borderId="16" xfId="15" applyFont="1" applyFill="1" applyBorder="1" applyAlignment="1">
      <alignment horizontal="center" vertical="center" wrapText="1"/>
    </xf>
    <xf numFmtId="0" fontId="5" fillId="10" borderId="17" xfId="15" applyFont="1" applyFill="1" applyBorder="1" applyAlignment="1">
      <alignment horizontal="center" vertical="center" wrapText="1"/>
    </xf>
    <xf numFmtId="0" fontId="5" fillId="0" borderId="17" xfId="15" applyFont="1" applyBorder="1" applyAlignment="1">
      <alignment horizontal="center" vertical="center" wrapText="1"/>
    </xf>
    <xf numFmtId="0" fontId="5" fillId="11" borderId="17" xfId="15" applyFont="1" applyFill="1" applyBorder="1" applyAlignment="1">
      <alignment horizontal="center" vertical="center" wrapText="1"/>
    </xf>
    <xf numFmtId="0" fontId="5" fillId="12" borderId="17" xfId="15" applyFont="1" applyFill="1" applyBorder="1" applyAlignment="1">
      <alignment horizontal="center" vertical="center" wrapText="1"/>
    </xf>
    <xf numFmtId="0" fontId="5" fillId="0" borderId="18" xfId="15" applyFont="1" applyBorder="1" applyAlignment="1">
      <alignment horizontal="center"/>
    </xf>
    <xf numFmtId="0" fontId="5" fillId="0" borderId="1" xfId="15" applyFont="1" applyBorder="1" applyAlignment="1">
      <alignment horizontal="center"/>
    </xf>
    <xf numFmtId="0" fontId="5" fillId="0" borderId="3" xfId="15" applyBorder="1"/>
    <xf numFmtId="0" fontId="53" fillId="0" borderId="3" xfId="15" applyFont="1" applyBorder="1" applyAlignment="1">
      <alignment horizontal="center" vertical="center" wrapText="1"/>
    </xf>
    <xf numFmtId="0" fontId="5" fillId="0" borderId="3" xfId="15" applyBorder="1" applyAlignment="1">
      <alignment horizontal="center" vertical="center" wrapText="1"/>
    </xf>
    <xf numFmtId="49" fontId="22" fillId="0" borderId="3" xfId="15" applyNumberFormat="1" applyFont="1" applyBorder="1" applyAlignment="1">
      <alignment horizontal="center" vertical="center" wrapText="1"/>
    </xf>
    <xf numFmtId="49" fontId="22" fillId="0" borderId="11" xfId="15" applyNumberFormat="1" applyFont="1" applyBorder="1" applyAlignment="1">
      <alignment horizontal="center" vertical="center" wrapText="1"/>
    </xf>
    <xf numFmtId="49" fontId="22" fillId="0" borderId="1" xfId="15" applyNumberFormat="1" applyFont="1" applyBorder="1" applyAlignment="1">
      <alignment horizontal="center" vertical="center" wrapText="1"/>
    </xf>
    <xf numFmtId="0" fontId="22" fillId="19" borderId="3" xfId="15" applyFont="1" applyFill="1" applyBorder="1" applyAlignment="1">
      <alignment horizontal="center" vertical="center"/>
    </xf>
    <xf numFmtId="0" fontId="50" fillId="19" borderId="3" xfId="15" applyFont="1" applyFill="1" applyBorder="1" applyAlignment="1">
      <alignment horizontal="center" vertical="center" wrapText="1"/>
    </xf>
    <xf numFmtId="0" fontId="22" fillId="19" borderId="3" xfId="15" applyFont="1" applyFill="1" applyBorder="1" applyAlignment="1">
      <alignment horizontal="center" vertical="center" wrapText="1"/>
    </xf>
    <xf numFmtId="0" fontId="20" fillId="19" borderId="3" xfId="15" applyNumberFormat="1" applyFont="1" applyFill="1" applyBorder="1" applyAlignment="1">
      <alignment horizontal="center" vertical="center" wrapText="1"/>
    </xf>
    <xf numFmtId="0" fontId="20" fillId="19" borderId="11" xfId="15" applyNumberFormat="1" applyFont="1" applyFill="1" applyBorder="1" applyAlignment="1">
      <alignment horizontal="center" vertical="center" wrapText="1"/>
    </xf>
    <xf numFmtId="0" fontId="20" fillId="19" borderId="1" xfId="15" applyNumberFormat="1" applyFont="1" applyFill="1" applyBorder="1" applyAlignment="1">
      <alignment horizontal="center" vertical="center" wrapText="1"/>
    </xf>
    <xf numFmtId="0" fontId="22" fillId="4" borderId="3" xfId="15" applyFont="1" applyFill="1" applyBorder="1" applyAlignment="1">
      <alignment horizontal="center" vertical="center"/>
    </xf>
    <xf numFmtId="0" fontId="42" fillId="4" borderId="1" xfId="15" applyFont="1" applyFill="1" applyBorder="1" applyAlignment="1">
      <alignment horizontal="center" vertical="center" wrapText="1"/>
    </xf>
    <xf numFmtId="0" fontId="23" fillId="4" borderId="1" xfId="15" applyFont="1" applyFill="1" applyBorder="1" applyAlignment="1">
      <alignment horizontal="center" vertical="center" wrapText="1"/>
    </xf>
    <xf numFmtId="0" fontId="20" fillId="4" borderId="3" xfId="15" applyNumberFormat="1" applyFont="1" applyFill="1" applyBorder="1" applyAlignment="1">
      <alignment horizontal="center" vertical="center" wrapText="1"/>
    </xf>
    <xf numFmtId="0" fontId="20" fillId="4" borderId="11" xfId="15" applyNumberFormat="1" applyFont="1" applyFill="1" applyBorder="1" applyAlignment="1">
      <alignment horizontal="center" vertical="center" wrapText="1"/>
    </xf>
    <xf numFmtId="0" fontId="20" fillId="4" borderId="1" xfId="15" applyNumberFormat="1" applyFont="1" applyFill="1" applyBorder="1" applyAlignment="1">
      <alignment horizontal="center" vertical="center" wrapText="1"/>
    </xf>
    <xf numFmtId="0" fontId="22" fillId="7" borderId="3" xfId="15" applyFont="1" applyFill="1" applyBorder="1" applyAlignment="1">
      <alignment horizontal="center" vertical="center"/>
    </xf>
    <xf numFmtId="0" fontId="50" fillId="7" borderId="3" xfId="15" applyFont="1" applyFill="1" applyBorder="1" applyAlignment="1">
      <alignment horizontal="center" vertical="center" wrapText="1"/>
    </xf>
    <xf numFmtId="0" fontId="22" fillId="7" borderId="3" xfId="15" applyFont="1" applyFill="1" applyBorder="1" applyAlignment="1">
      <alignment horizontal="center" vertical="center" wrapText="1"/>
    </xf>
    <xf numFmtId="0" fontId="20" fillId="7" borderId="3" xfId="15" applyNumberFormat="1" applyFont="1" applyFill="1" applyBorder="1" applyAlignment="1">
      <alignment horizontal="center" vertical="center" wrapText="1"/>
    </xf>
    <xf numFmtId="0" fontId="20" fillId="7" borderId="11" xfId="15" applyNumberFormat="1" applyFont="1" applyFill="1" applyBorder="1" applyAlignment="1">
      <alignment horizontal="center" vertical="center" wrapText="1"/>
    </xf>
    <xf numFmtId="0" fontId="20" fillId="7" borderId="1" xfId="15" applyNumberFormat="1" applyFont="1" applyFill="1" applyBorder="1" applyAlignment="1">
      <alignment horizontal="center" vertical="center" wrapText="1"/>
    </xf>
    <xf numFmtId="0" fontId="42" fillId="4" borderId="8" xfId="15" applyFont="1" applyFill="1" applyBorder="1" applyAlignment="1">
      <alignment horizontal="center" vertical="center" wrapText="1"/>
    </xf>
    <xf numFmtId="0" fontId="23" fillId="4" borderId="8" xfId="15" applyFont="1" applyFill="1" applyBorder="1" applyAlignment="1">
      <alignment horizontal="center" vertical="center" wrapText="1"/>
    </xf>
    <xf numFmtId="0" fontId="22" fillId="18" borderId="3" xfId="15" applyFont="1" applyFill="1" applyBorder="1" applyAlignment="1">
      <alignment horizontal="center" vertical="center"/>
    </xf>
    <xf numFmtId="0" fontId="50" fillId="18" borderId="3" xfId="15" applyFont="1" applyFill="1" applyBorder="1" applyAlignment="1">
      <alignment horizontal="center" vertical="center" wrapText="1"/>
    </xf>
    <xf numFmtId="0" fontId="22" fillId="18" borderId="3" xfId="15" applyFont="1" applyFill="1" applyBorder="1" applyAlignment="1">
      <alignment horizontal="center" vertical="center" wrapText="1"/>
    </xf>
    <xf numFmtId="0" fontId="20" fillId="18" borderId="3" xfId="15" applyNumberFormat="1" applyFont="1" applyFill="1" applyBorder="1" applyAlignment="1">
      <alignment horizontal="center" vertical="center" wrapText="1"/>
    </xf>
    <xf numFmtId="0" fontId="20" fillId="18" borderId="11" xfId="15" applyNumberFormat="1" applyFont="1" applyFill="1" applyBorder="1" applyAlignment="1">
      <alignment horizontal="center" vertical="center" wrapText="1"/>
    </xf>
    <xf numFmtId="0" fontId="20" fillId="18" borderId="1" xfId="15" applyNumberFormat="1" applyFont="1" applyFill="1" applyBorder="1" applyAlignment="1">
      <alignment horizontal="center" vertical="center" wrapText="1"/>
    </xf>
    <xf numFmtId="0" fontId="5" fillId="4" borderId="0" xfId="15" applyFill="1"/>
    <xf numFmtId="0" fontId="22" fillId="20" borderId="3" xfId="15" applyFont="1" applyFill="1" applyBorder="1" applyAlignment="1">
      <alignment horizontal="center" vertical="center"/>
    </xf>
    <xf numFmtId="0" fontId="50" fillId="20" borderId="3" xfId="15" applyFont="1" applyFill="1" applyBorder="1" applyAlignment="1">
      <alignment horizontal="center" vertical="center" wrapText="1"/>
    </xf>
    <xf numFmtId="0" fontId="22" fillId="20" borderId="3" xfId="15" applyFont="1" applyFill="1" applyBorder="1" applyAlignment="1">
      <alignment horizontal="center" vertical="center" wrapText="1"/>
    </xf>
    <xf numFmtId="0" fontId="20" fillId="20" borderId="3" xfId="15" applyNumberFormat="1" applyFont="1" applyFill="1" applyBorder="1" applyAlignment="1">
      <alignment horizontal="center" vertical="center" wrapText="1"/>
    </xf>
    <xf numFmtId="0" fontId="20" fillId="20" borderId="11" xfId="15" applyNumberFormat="1" applyFont="1" applyFill="1" applyBorder="1" applyAlignment="1">
      <alignment horizontal="center" vertical="center" wrapText="1"/>
    </xf>
    <xf numFmtId="0" fontId="20" fillId="20" borderId="1" xfId="15" applyNumberFormat="1" applyFont="1" applyFill="1" applyBorder="1" applyAlignment="1">
      <alignment horizontal="center" vertical="center" wrapText="1"/>
    </xf>
    <xf numFmtId="0" fontId="22" fillId="21" borderId="3" xfId="15" applyFont="1" applyFill="1" applyBorder="1" applyAlignment="1">
      <alignment horizontal="center" vertical="center"/>
    </xf>
    <xf numFmtId="0" fontId="50" fillId="21" borderId="3" xfId="15" applyFont="1" applyFill="1" applyBorder="1" applyAlignment="1">
      <alignment horizontal="center" vertical="center" wrapText="1"/>
    </xf>
    <xf numFmtId="0" fontId="22" fillId="21" borderId="3" xfId="15" applyFont="1" applyFill="1" applyBorder="1" applyAlignment="1">
      <alignment horizontal="center" vertical="center" wrapText="1"/>
    </xf>
    <xf numFmtId="0" fontId="20" fillId="21" borderId="3" xfId="15" applyNumberFormat="1" applyFont="1" applyFill="1" applyBorder="1" applyAlignment="1">
      <alignment horizontal="center" vertical="center" wrapText="1"/>
    </xf>
    <xf numFmtId="0" fontId="20" fillId="21" borderId="11" xfId="15" applyNumberFormat="1" applyFont="1" applyFill="1" applyBorder="1" applyAlignment="1">
      <alignment horizontal="center" vertical="center" wrapText="1"/>
    </xf>
    <xf numFmtId="0" fontId="20" fillId="21" borderId="1" xfId="15" applyNumberFormat="1" applyFont="1" applyFill="1" applyBorder="1" applyAlignment="1">
      <alignment horizontal="center" vertical="center" wrapText="1"/>
    </xf>
    <xf numFmtId="0" fontId="50" fillId="4" borderId="3" xfId="15" applyFont="1" applyFill="1" applyBorder="1" applyAlignment="1">
      <alignment horizontal="center" vertical="center" wrapText="1"/>
    </xf>
    <xf numFmtId="0" fontId="22" fillId="3" borderId="3" xfId="15" applyFont="1" applyFill="1" applyBorder="1" applyAlignment="1">
      <alignment horizontal="center" vertical="center"/>
    </xf>
    <xf numFmtId="0" fontId="50" fillId="3" borderId="3" xfId="15" applyFont="1" applyFill="1" applyBorder="1" applyAlignment="1">
      <alignment horizontal="center" vertical="center" wrapText="1"/>
    </xf>
    <xf numFmtId="0" fontId="22" fillId="3" borderId="3" xfId="15" applyFont="1" applyFill="1" applyBorder="1" applyAlignment="1">
      <alignment horizontal="center" vertical="center" wrapText="1"/>
    </xf>
    <xf numFmtId="0" fontId="20" fillId="3" borderId="3" xfId="15" applyNumberFormat="1" applyFont="1" applyFill="1" applyBorder="1" applyAlignment="1">
      <alignment horizontal="center" vertical="center" wrapText="1"/>
    </xf>
    <xf numFmtId="0" fontId="20" fillId="3" borderId="11" xfId="15" applyNumberFormat="1" applyFont="1" applyFill="1" applyBorder="1" applyAlignment="1">
      <alignment horizontal="center" vertical="center" wrapText="1"/>
    </xf>
    <xf numFmtId="0" fontId="20" fillId="3" borderId="1" xfId="15" applyNumberFormat="1" applyFont="1" applyFill="1" applyBorder="1" applyAlignment="1">
      <alignment horizontal="center" vertical="center" wrapText="1"/>
    </xf>
    <xf numFmtId="0" fontId="22" fillId="17" borderId="3" xfId="15" applyFont="1" applyFill="1" applyBorder="1" applyAlignment="1">
      <alignment horizontal="center" vertical="center"/>
    </xf>
    <xf numFmtId="0" fontId="50" fillId="17" borderId="3" xfId="15" applyFont="1" applyFill="1" applyBorder="1" applyAlignment="1">
      <alignment horizontal="center" vertical="center" wrapText="1"/>
    </xf>
    <xf numFmtId="0" fontId="22" fillId="17" borderId="3" xfId="15" applyFont="1" applyFill="1" applyBorder="1" applyAlignment="1">
      <alignment horizontal="center" vertical="center" wrapText="1"/>
    </xf>
    <xf numFmtId="0" fontId="20" fillId="17" borderId="3" xfId="15" applyNumberFormat="1" applyFont="1" applyFill="1" applyBorder="1" applyAlignment="1">
      <alignment horizontal="center" vertical="center" wrapText="1"/>
    </xf>
    <xf numFmtId="0" fontId="20" fillId="17" borderId="11" xfId="15" applyNumberFormat="1" applyFont="1" applyFill="1" applyBorder="1" applyAlignment="1">
      <alignment horizontal="center" vertical="center" wrapText="1"/>
    </xf>
    <xf numFmtId="0" fontId="20" fillId="17" borderId="1" xfId="15" applyNumberFormat="1" applyFont="1" applyFill="1" applyBorder="1" applyAlignment="1">
      <alignment horizontal="center" vertical="center" wrapText="1"/>
    </xf>
    <xf numFmtId="0" fontId="22" fillId="14" borderId="3" xfId="15" applyFont="1" applyFill="1" applyBorder="1" applyAlignment="1">
      <alignment horizontal="center" vertical="center"/>
    </xf>
    <xf numFmtId="0" fontId="50" fillId="14" borderId="3" xfId="15" applyFont="1" applyFill="1" applyBorder="1" applyAlignment="1">
      <alignment horizontal="center" vertical="center" wrapText="1"/>
    </xf>
    <xf numFmtId="0" fontId="22" fillId="14" borderId="3" xfId="15" applyFont="1" applyFill="1" applyBorder="1" applyAlignment="1">
      <alignment horizontal="center" vertical="center" wrapText="1"/>
    </xf>
    <xf numFmtId="0" fontId="20" fillId="14" borderId="3" xfId="15" applyNumberFormat="1" applyFont="1" applyFill="1" applyBorder="1" applyAlignment="1">
      <alignment horizontal="center" vertical="center" wrapText="1"/>
    </xf>
    <xf numFmtId="0" fontId="20" fillId="14" borderId="11" xfId="15" applyNumberFormat="1" applyFont="1" applyFill="1" applyBorder="1" applyAlignment="1">
      <alignment horizontal="center" vertical="center" wrapText="1"/>
    </xf>
    <xf numFmtId="0" fontId="20" fillId="14" borderId="1" xfId="15" applyNumberFormat="1" applyFont="1" applyFill="1" applyBorder="1" applyAlignment="1">
      <alignment horizontal="center" vertical="center" wrapText="1"/>
    </xf>
    <xf numFmtId="0" fontId="23" fillId="4" borderId="1" xfId="9" applyNumberFormat="1" applyFont="1" applyFill="1" applyBorder="1" applyAlignment="1">
      <alignment horizontal="center" vertical="center" wrapText="1"/>
    </xf>
    <xf numFmtId="0" fontId="22" fillId="5" borderId="3" xfId="15" applyFont="1" applyFill="1" applyBorder="1" applyAlignment="1">
      <alignment horizontal="center" vertical="center"/>
    </xf>
    <xf numFmtId="0" fontId="50" fillId="5" borderId="3" xfId="15" applyFont="1" applyFill="1" applyBorder="1" applyAlignment="1">
      <alignment horizontal="center" vertical="center" wrapText="1"/>
    </xf>
    <xf numFmtId="0" fontId="22" fillId="5" borderId="3" xfId="15" applyFont="1" applyFill="1" applyBorder="1" applyAlignment="1">
      <alignment horizontal="center" vertical="center" wrapText="1"/>
    </xf>
    <xf numFmtId="0" fontId="20" fillId="5" borderId="3" xfId="15" applyNumberFormat="1" applyFont="1" applyFill="1" applyBorder="1" applyAlignment="1">
      <alignment horizontal="center" vertical="center" wrapText="1"/>
    </xf>
    <xf numFmtId="0" fontId="20" fillId="5" borderId="11" xfId="15" applyNumberFormat="1" applyFont="1" applyFill="1" applyBorder="1" applyAlignment="1">
      <alignment horizontal="center" vertical="center" wrapText="1"/>
    </xf>
    <xf numFmtId="0" fontId="20" fillId="5" borderId="1" xfId="15" applyNumberFormat="1" applyFont="1" applyFill="1" applyBorder="1" applyAlignment="1">
      <alignment horizontal="center" vertical="center" wrapText="1"/>
    </xf>
    <xf numFmtId="0" fontId="34" fillId="4" borderId="1" xfId="15" applyFont="1" applyFill="1" applyBorder="1" applyAlignment="1">
      <alignment horizontal="center" vertical="center" wrapText="1"/>
    </xf>
    <xf numFmtId="0" fontId="5" fillId="0" borderId="1" xfId="15" applyBorder="1" applyAlignment="1">
      <alignment horizontal="center" vertical="center"/>
    </xf>
    <xf numFmtId="0" fontId="22" fillId="4" borderId="10" xfId="15" applyFont="1" applyFill="1" applyBorder="1" applyAlignment="1">
      <alignment horizontal="center" vertical="center" wrapText="1"/>
    </xf>
    <xf numFmtId="0" fontId="34" fillId="4" borderId="8" xfId="6" applyFont="1" applyFill="1" applyBorder="1" applyAlignment="1">
      <alignment horizontal="center" vertical="top" wrapText="1"/>
    </xf>
    <xf numFmtId="164" fontId="34" fillId="4" borderId="8" xfId="6" applyNumberFormat="1" applyFont="1" applyFill="1" applyBorder="1" applyAlignment="1">
      <alignment horizontal="center" vertical="top" wrapText="1"/>
    </xf>
    <xf numFmtId="2" fontId="34" fillId="4" borderId="10" xfId="6" applyNumberFormat="1" applyFont="1" applyFill="1" applyBorder="1" applyAlignment="1">
      <alignment horizontal="center" vertical="center" wrapText="1"/>
    </xf>
    <xf numFmtId="2" fontId="34" fillId="4" borderId="8" xfId="6" applyNumberFormat="1" applyFont="1" applyFill="1" applyBorder="1" applyAlignment="1">
      <alignment horizontal="center" vertical="center" wrapText="1"/>
    </xf>
    <xf numFmtId="2" fontId="34" fillId="4" borderId="1" xfId="6" applyNumberFormat="1" applyFont="1" applyFill="1" applyBorder="1" applyAlignment="1">
      <alignment horizontal="center" vertical="center" wrapText="1"/>
    </xf>
    <xf numFmtId="0" fontId="34" fillId="4" borderId="6" xfId="6" applyFont="1" applyFill="1" applyBorder="1" applyAlignment="1">
      <alignment horizontal="center" vertical="center" wrapText="1"/>
    </xf>
    <xf numFmtId="0" fontId="12" fillId="4" borderId="0" xfId="6" applyFill="1" applyAlignment="1">
      <alignment horizontal="center" vertical="center"/>
    </xf>
    <xf numFmtId="0" fontId="22" fillId="4" borderId="1" xfId="6" applyFont="1" applyFill="1" applyBorder="1" applyAlignment="1">
      <alignment horizontal="center" vertical="center" textRotation="90" wrapText="1"/>
    </xf>
    <xf numFmtId="0" fontId="4" fillId="0" borderId="0" xfId="6" applyFont="1"/>
    <xf numFmtId="0" fontId="20" fillId="4" borderId="1" xfId="6" applyFont="1" applyFill="1" applyBorder="1" applyAlignment="1">
      <alignment horizontal="center" vertical="center" textRotation="90" wrapText="1"/>
    </xf>
    <xf numFmtId="0" fontId="20" fillId="4" borderId="1" xfId="6" applyFont="1" applyFill="1" applyBorder="1" applyAlignment="1">
      <alignment horizontal="center" vertical="center" textRotation="90"/>
    </xf>
    <xf numFmtId="0" fontId="22" fillId="4" borderId="10" xfId="10" applyFont="1" applyFill="1" applyBorder="1" applyAlignment="1">
      <alignment horizontal="center"/>
    </xf>
    <xf numFmtId="0" fontId="22" fillId="4" borderId="1" xfId="10" applyFont="1" applyFill="1" applyBorder="1" applyAlignment="1">
      <alignment horizontal="center" vertical="center"/>
    </xf>
    <xf numFmtId="0" fontId="20" fillId="4" borderId="1" xfId="10" applyFont="1" applyFill="1" applyBorder="1" applyAlignment="1">
      <alignment horizontal="center" vertical="top" wrapText="1"/>
    </xf>
    <xf numFmtId="0" fontId="20" fillId="4" borderId="1" xfId="10" applyNumberFormat="1" applyFont="1" applyFill="1" applyBorder="1" applyAlignment="1">
      <alignment horizontal="center" vertical="center"/>
    </xf>
    <xf numFmtId="0" fontId="3" fillId="0" borderId="0" xfId="10" applyFont="1"/>
    <xf numFmtId="0" fontId="21" fillId="4" borderId="1" xfId="10" applyFont="1" applyFill="1" applyBorder="1" applyAlignment="1">
      <alignment horizontal="center" vertical="center" wrapText="1"/>
    </xf>
    <xf numFmtId="0" fontId="2" fillId="4" borderId="0" xfId="6" applyFont="1" applyFill="1"/>
    <xf numFmtId="0" fontId="23" fillId="13" borderId="1" xfId="15" applyFont="1" applyFill="1" applyBorder="1" applyAlignment="1">
      <alignment horizontal="center" vertical="center" wrapText="1"/>
    </xf>
    <xf numFmtId="0" fontId="20" fillId="13" borderId="3" xfId="15" applyNumberFormat="1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/>
    </xf>
    <xf numFmtId="0" fontId="20" fillId="4" borderId="0" xfId="6" applyFont="1" applyFill="1" applyBorder="1" applyAlignment="1">
      <alignment horizontal="left"/>
    </xf>
    <xf numFmtId="0" fontId="20" fillId="4" borderId="13" xfId="6" applyFont="1" applyFill="1" applyBorder="1" applyAlignment="1">
      <alignment horizontal="center" vertical="center" wrapText="1"/>
    </xf>
    <xf numFmtId="0" fontId="20" fillId="4" borderId="3" xfId="6" applyFont="1" applyFill="1" applyBorder="1" applyAlignment="1">
      <alignment horizontal="center" vertical="center" wrapText="1"/>
    </xf>
    <xf numFmtId="0" fontId="20" fillId="4" borderId="6" xfId="6" applyFont="1" applyFill="1" applyBorder="1" applyAlignment="1">
      <alignment horizontal="center" vertical="center" wrapText="1"/>
    </xf>
    <xf numFmtId="0" fontId="22" fillId="4" borderId="6" xfId="6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 textRotation="90" wrapText="1"/>
    </xf>
    <xf numFmtId="0" fontId="19" fillId="4" borderId="0" xfId="6" applyFont="1" applyFill="1" applyAlignment="1">
      <alignment horizontal="center" vertical="center" wrapText="1"/>
    </xf>
    <xf numFmtId="0" fontId="20" fillId="4" borderId="1" xfId="6" applyFont="1" applyFill="1" applyBorder="1" applyAlignment="1">
      <alignment horizontal="center"/>
    </xf>
    <xf numFmtId="0" fontId="21" fillId="4" borderId="0" xfId="6" applyFont="1" applyFill="1" applyBorder="1" applyAlignment="1">
      <alignment horizontal="left"/>
    </xf>
    <xf numFmtId="0" fontId="21" fillId="4" borderId="7" xfId="6" applyFont="1" applyFill="1" applyBorder="1" applyAlignment="1">
      <alignment horizontal="center"/>
    </xf>
    <xf numFmtId="0" fontId="20" fillId="4" borderId="1" xfId="6" applyFont="1" applyFill="1" applyBorder="1" applyAlignment="1">
      <alignment horizontal="center" vertical="top" wrapText="1"/>
    </xf>
    <xf numFmtId="0" fontId="57" fillId="4" borderId="0" xfId="6" applyFont="1" applyFill="1" applyBorder="1" applyAlignment="1">
      <alignment horizontal="left"/>
    </xf>
    <xf numFmtId="0" fontId="20" fillId="4" borderId="0" xfId="6" applyFont="1" applyFill="1" applyBorder="1" applyAlignment="1">
      <alignment horizontal="center" vertical="center" wrapText="1"/>
    </xf>
    <xf numFmtId="0" fontId="20" fillId="4" borderId="8" xfId="10" applyFont="1" applyFill="1" applyBorder="1" applyAlignment="1">
      <alignment horizontal="center" vertical="center" wrapText="1"/>
    </xf>
    <xf numFmtId="0" fontId="20" fillId="4" borderId="3" xfId="10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center" vertical="center" wrapText="1"/>
    </xf>
    <xf numFmtId="0" fontId="20" fillId="4" borderId="1" xfId="10" applyFont="1" applyFill="1" applyBorder="1" applyAlignment="1">
      <alignment horizontal="center" vertical="center" wrapText="1"/>
    </xf>
    <xf numFmtId="0" fontId="19" fillId="4" borderId="0" xfId="10" applyFont="1" applyFill="1" applyAlignment="1">
      <alignment horizontal="center" vertical="center" wrapText="1"/>
    </xf>
    <xf numFmtId="0" fontId="20" fillId="4" borderId="8" xfId="10" applyFont="1" applyFill="1" applyBorder="1" applyAlignment="1">
      <alignment horizontal="center"/>
    </xf>
    <xf numFmtId="0" fontId="20" fillId="4" borderId="10" xfId="10" applyFont="1" applyFill="1" applyBorder="1" applyAlignment="1">
      <alignment horizontal="center"/>
    </xf>
    <xf numFmtId="0" fontId="20" fillId="4" borderId="1" xfId="10" applyFont="1" applyFill="1" applyBorder="1" applyAlignment="1">
      <alignment horizontal="center"/>
    </xf>
    <xf numFmtId="0" fontId="22" fillId="4" borderId="6" xfId="10" applyFont="1" applyFill="1" applyBorder="1" applyAlignment="1">
      <alignment horizontal="center" vertical="center" wrapText="1"/>
    </xf>
    <xf numFmtId="0" fontId="22" fillId="4" borderId="0" xfId="10" applyFont="1" applyFill="1" applyBorder="1" applyAlignment="1">
      <alignment horizontal="center" vertical="center" wrapText="1"/>
    </xf>
    <xf numFmtId="0" fontId="22" fillId="4" borderId="1" xfId="10" applyFont="1" applyFill="1" applyBorder="1" applyAlignment="1">
      <alignment horizontal="center"/>
    </xf>
    <xf numFmtId="0" fontId="22" fillId="4" borderId="1" xfId="10" applyFont="1" applyFill="1" applyBorder="1" applyAlignment="1">
      <alignment horizontal="center" vertical="center" textRotation="90" wrapText="1"/>
    </xf>
    <xf numFmtId="0" fontId="20" fillId="4" borderId="1" xfId="10" applyFont="1" applyFill="1" applyBorder="1" applyAlignment="1">
      <alignment horizontal="left" vertical="center" wrapText="1"/>
    </xf>
    <xf numFmtId="0" fontId="26" fillId="4" borderId="3" xfId="10" applyFont="1" applyFill="1" applyBorder="1" applyAlignment="1">
      <alignment horizontal="center" vertical="center" wrapText="1"/>
    </xf>
    <xf numFmtId="0" fontId="22" fillId="4" borderId="1" xfId="10" applyFont="1" applyFill="1" applyBorder="1" applyAlignment="1">
      <alignment horizontal="center" vertical="center"/>
    </xf>
    <xf numFmtId="0" fontId="20" fillId="4" borderId="0" xfId="10" applyFont="1" applyFill="1" applyBorder="1" applyAlignment="1">
      <alignment horizontal="center" vertical="center"/>
    </xf>
    <xf numFmtId="0" fontId="22" fillId="4" borderId="0" xfId="6" applyFont="1" applyFill="1" applyAlignment="1">
      <alignment horizontal="center" vertical="center"/>
    </xf>
    <xf numFmtId="0" fontId="20" fillId="4" borderId="0" xfId="6" applyFont="1" applyFill="1"/>
    <xf numFmtId="0" fontId="20" fillId="4" borderId="0" xfId="6" applyFont="1" applyFill="1" applyAlignment="1">
      <alignment horizontal="right"/>
    </xf>
    <xf numFmtId="0" fontId="22" fillId="4" borderId="1" xfId="6" applyFont="1" applyFill="1" applyBorder="1" applyAlignment="1">
      <alignment horizontal="center" vertical="center"/>
    </xf>
    <xf numFmtId="0" fontId="20" fillId="4" borderId="1" xfId="6" applyFont="1" applyFill="1" applyBorder="1" applyAlignment="1" applyProtection="1">
      <alignment horizontal="left"/>
      <protection locked="0"/>
    </xf>
    <xf numFmtId="1" fontId="33" fillId="9" borderId="1" xfId="6" applyNumberFormat="1" applyFont="1" applyFill="1" applyBorder="1" applyAlignment="1">
      <alignment horizontal="center"/>
    </xf>
    <xf numFmtId="0" fontId="20" fillId="4" borderId="1" xfId="6" applyFont="1" applyFill="1" applyBorder="1" applyAlignment="1" applyProtection="1">
      <alignment horizontal="center"/>
      <protection locked="0"/>
    </xf>
    <xf numFmtId="0" fontId="34" fillId="4" borderId="1" xfId="6" applyFont="1" applyFill="1" applyBorder="1" applyAlignment="1">
      <alignment horizontal="center"/>
    </xf>
    <xf numFmtId="0" fontId="20" fillId="22" borderId="1" xfId="6" applyFont="1" applyFill="1" applyBorder="1" applyAlignment="1">
      <alignment horizontal="center" vertical="center" wrapText="1"/>
    </xf>
    <xf numFmtId="1" fontId="20" fillId="22" borderId="1" xfId="6" applyNumberFormat="1" applyFont="1" applyFill="1" applyBorder="1" applyAlignment="1">
      <alignment horizontal="center" vertical="center" wrapText="1"/>
    </xf>
    <xf numFmtId="1" fontId="20" fillId="4" borderId="1" xfId="6" applyNumberFormat="1" applyFont="1" applyFill="1" applyBorder="1" applyAlignment="1">
      <alignment horizontal="center" vertical="center" wrapText="1"/>
    </xf>
    <xf numFmtId="0" fontId="0" fillId="4" borderId="0" xfId="0" applyFill="1"/>
    <xf numFmtId="14" fontId="23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60" fillId="4" borderId="1" xfId="6" applyFont="1" applyFill="1" applyBorder="1" applyAlignment="1">
      <alignment horizontal="center" vertical="center" wrapText="1"/>
    </xf>
    <xf numFmtId="0" fontId="23" fillId="4" borderId="8" xfId="6" applyFont="1" applyFill="1" applyBorder="1" applyAlignment="1">
      <alignment horizontal="center" vertical="center" wrapText="1"/>
    </xf>
    <xf numFmtId="0" fontId="20" fillId="4" borderId="1" xfId="9" applyFont="1" applyFill="1" applyBorder="1" applyAlignment="1">
      <alignment horizontal="center" vertical="center" wrapText="1"/>
    </xf>
    <xf numFmtId="0" fontId="20" fillId="4" borderId="8" xfId="9" applyFont="1" applyFill="1" applyBorder="1" applyAlignment="1">
      <alignment horizontal="center" vertical="center" wrapText="1"/>
    </xf>
    <xf numFmtId="0" fontId="49" fillId="4" borderId="1" xfId="15" applyFont="1" applyFill="1" applyBorder="1" applyAlignment="1">
      <alignment horizontal="center" vertical="center" wrapText="1"/>
    </xf>
    <xf numFmtId="0" fontId="26" fillId="4" borderId="1" xfId="15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wrapText="1"/>
    </xf>
    <xf numFmtId="0" fontId="20" fillId="4" borderId="6" xfId="6" applyFont="1" applyFill="1" applyBorder="1" applyAlignment="1">
      <alignment horizontal="center" wrapText="1"/>
    </xf>
    <xf numFmtId="0" fontId="22" fillId="4" borderId="0" xfId="5" applyFont="1" applyFill="1" applyAlignment="1">
      <alignment horizontal="right"/>
    </xf>
    <xf numFmtId="0" fontId="12" fillId="4" borderId="0" xfId="6" applyFill="1" applyAlignment="1">
      <alignment horizontal="right"/>
    </xf>
    <xf numFmtId="0" fontId="22" fillId="4" borderId="0" xfId="6" applyFont="1" applyFill="1"/>
    <xf numFmtId="0" fontId="45" fillId="4" borderId="0" xfId="10" applyFont="1" applyFill="1" applyAlignment="1">
      <alignment horizontal="right"/>
    </xf>
    <xf numFmtId="0" fontId="23" fillId="4" borderId="0" xfId="10" applyFont="1" applyFill="1"/>
    <xf numFmtId="0" fontId="59" fillId="4" borderId="1" xfId="10" applyFont="1" applyFill="1" applyBorder="1" applyAlignment="1">
      <alignment horizontal="center" vertical="top" wrapText="1"/>
    </xf>
    <xf numFmtId="0" fontId="20" fillId="4" borderId="1" xfId="16" applyNumberFormat="1" applyFont="1" applyFill="1" applyBorder="1" applyAlignment="1">
      <alignment horizontal="center" vertical="center"/>
    </xf>
    <xf numFmtId="0" fontId="34" fillId="4" borderId="1" xfId="10" applyFont="1" applyFill="1" applyBorder="1" applyAlignment="1">
      <alignment horizontal="center" vertical="center" wrapText="1"/>
    </xf>
    <xf numFmtId="14" fontId="20" fillId="4" borderId="1" xfId="10" applyNumberFormat="1" applyFont="1" applyFill="1" applyBorder="1" applyAlignment="1">
      <alignment horizontal="center" vertical="center"/>
    </xf>
    <xf numFmtId="14" fontId="20" fillId="4" borderId="1" xfId="10" applyNumberFormat="1" applyFont="1" applyFill="1" applyBorder="1" applyAlignment="1">
      <alignment horizontal="center" vertical="center" wrapText="1"/>
    </xf>
    <xf numFmtId="0" fontId="34" fillId="4" borderId="6" xfId="10" applyFont="1" applyFill="1" applyBorder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center" wrapText="1"/>
    </xf>
    <xf numFmtId="0" fontId="50" fillId="4" borderId="0" xfId="10" applyFont="1" applyFill="1" applyAlignment="1">
      <alignment horizontal="right" vertical="top"/>
    </xf>
    <xf numFmtId="0" fontId="50" fillId="4" borderId="15" xfId="10" applyFont="1" applyFill="1" applyBorder="1" applyAlignment="1">
      <alignment horizontal="left" vertical="center"/>
    </xf>
    <xf numFmtId="0" fontId="50" fillId="4" borderId="0" xfId="10" applyFont="1" applyFill="1"/>
    <xf numFmtId="0" fontId="53" fillId="4" borderId="0" xfId="10" applyFont="1" applyFill="1"/>
    <xf numFmtId="0" fontId="21" fillId="4" borderId="0" xfId="0" applyFont="1" applyFill="1" applyAlignment="1">
      <alignment horizontal="center"/>
    </xf>
    <xf numFmtId="0" fontId="20" fillId="4" borderId="0" xfId="5" applyFont="1" applyFill="1" applyAlignment="1">
      <alignment horizontal="center"/>
    </xf>
    <xf numFmtId="0" fontId="26" fillId="4" borderId="0" xfId="5" applyFont="1" applyFill="1" applyAlignment="1">
      <alignment horizontal="center"/>
    </xf>
    <xf numFmtId="0" fontId="27" fillId="4" borderId="0" xfId="5" applyFont="1" applyFill="1" applyAlignment="1">
      <alignment horizontal="center"/>
    </xf>
    <xf numFmtId="0" fontId="12" fillId="4" borderId="0" xfId="5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4" borderId="0" xfId="5" applyFont="1" applyFill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0" fillId="4" borderId="0" xfId="5" applyFont="1" applyFill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textRotation="90" wrapText="1"/>
    </xf>
    <xf numFmtId="0" fontId="14" fillId="5" borderId="5" xfId="1" applyFont="1" applyFill="1" applyBorder="1" applyAlignment="1">
      <alignment horizontal="center" vertical="center" textRotation="90" wrapText="1"/>
    </xf>
    <xf numFmtId="0" fontId="14" fillId="5" borderId="6" xfId="1" applyFont="1" applyFill="1" applyBorder="1" applyAlignment="1">
      <alignment horizontal="center" vertical="center" textRotation="90" wrapText="1"/>
    </xf>
    <xf numFmtId="0" fontId="20" fillId="4" borderId="1" xfId="3" applyFont="1" applyFill="1" applyBorder="1" applyAlignment="1">
      <alignment horizontal="left"/>
    </xf>
    <xf numFmtId="0" fontId="20" fillId="4" borderId="1" xfId="3" applyFont="1" applyFill="1" applyBorder="1" applyAlignment="1">
      <alignment horizontal="center" vertical="center" wrapText="1"/>
    </xf>
    <xf numFmtId="0" fontId="26" fillId="4" borderId="0" xfId="3" applyFont="1" applyFill="1" applyAlignment="1">
      <alignment horizontal="center"/>
    </xf>
    <xf numFmtId="14" fontId="56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0" fontId="20" fillId="4" borderId="1" xfId="3" applyFont="1" applyFill="1" applyBorder="1" applyAlignment="1">
      <alignment horizontal="center" vertical="center"/>
    </xf>
    <xf numFmtId="0" fontId="21" fillId="4" borderId="0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4" borderId="0" xfId="3" applyFont="1" applyFill="1" applyAlignment="1">
      <alignment horizontal="center"/>
    </xf>
    <xf numFmtId="0" fontId="21" fillId="4" borderId="1" xfId="3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20" fillId="4" borderId="3" xfId="3" applyFont="1" applyFill="1" applyBorder="1" applyAlignment="1">
      <alignment horizontal="center" vertical="center" wrapText="1"/>
    </xf>
    <xf numFmtId="0" fontId="20" fillId="4" borderId="5" xfId="3" applyFont="1" applyFill="1" applyBorder="1" applyAlignment="1">
      <alignment horizontal="center" vertical="center" wrapText="1"/>
    </xf>
    <xf numFmtId="0" fontId="20" fillId="4" borderId="6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/>
    </xf>
    <xf numFmtId="0" fontId="26" fillId="4" borderId="0" xfId="4" applyFont="1" applyFill="1" applyAlignment="1">
      <alignment horizontal="center"/>
    </xf>
    <xf numFmtId="14" fontId="55" fillId="4" borderId="0" xfId="4" applyNumberFormat="1" applyFont="1" applyFill="1" applyAlignment="1">
      <alignment horizontal="center"/>
    </xf>
    <xf numFmtId="0" fontId="20" fillId="4" borderId="0" xfId="4" applyFont="1" applyFill="1" applyAlignment="1">
      <alignment horizontal="center"/>
    </xf>
    <xf numFmtId="0" fontId="20" fillId="4" borderId="1" xfId="4" applyFont="1" applyFill="1" applyBorder="1" applyAlignment="1">
      <alignment horizontal="left"/>
    </xf>
    <xf numFmtId="0" fontId="20" fillId="4" borderId="8" xfId="4" applyFont="1" applyFill="1" applyBorder="1" applyAlignment="1">
      <alignment horizontal="left"/>
    </xf>
    <xf numFmtId="0" fontId="20" fillId="4" borderId="9" xfId="4" applyFont="1" applyFill="1" applyBorder="1" applyAlignment="1">
      <alignment horizontal="left"/>
    </xf>
    <xf numFmtId="0" fontId="20" fillId="4" borderId="10" xfId="4" applyFont="1" applyFill="1" applyBorder="1" applyAlignment="1">
      <alignment horizontal="left"/>
    </xf>
    <xf numFmtId="0" fontId="22" fillId="4" borderId="1" xfId="0" applyFont="1" applyFill="1" applyBorder="1" applyAlignment="1">
      <alignment horizontal="center" vertical="center" textRotation="90" wrapText="1"/>
    </xf>
    <xf numFmtId="0" fontId="22" fillId="4" borderId="1" xfId="4" applyFont="1" applyFill="1" applyBorder="1" applyAlignment="1">
      <alignment horizontal="center" vertical="center" textRotation="90" wrapText="1"/>
    </xf>
    <xf numFmtId="0" fontId="20" fillId="4" borderId="1" xfId="4" applyFont="1" applyFill="1" applyBorder="1" applyAlignment="1">
      <alignment horizontal="center" vertical="center" textRotation="90"/>
    </xf>
    <xf numFmtId="0" fontId="20" fillId="4" borderId="0" xfId="0" applyFont="1" applyFill="1" applyAlignment="1">
      <alignment horizontal="center"/>
    </xf>
    <xf numFmtId="0" fontId="27" fillId="4" borderId="0" xfId="4" applyFont="1" applyFill="1" applyAlignment="1">
      <alignment horizontal="center"/>
    </xf>
    <xf numFmtId="0" fontId="20" fillId="4" borderId="1" xfId="4" applyFont="1" applyFill="1" applyBorder="1" applyAlignment="1">
      <alignment horizontal="center" vertical="center" wrapText="1"/>
    </xf>
    <xf numFmtId="0" fontId="20" fillId="15" borderId="1" xfId="4" applyFont="1" applyFill="1" applyBorder="1" applyAlignment="1">
      <alignment horizontal="center"/>
    </xf>
    <xf numFmtId="0" fontId="20" fillId="4" borderId="8" xfId="4" applyFont="1" applyFill="1" applyBorder="1" applyAlignment="1">
      <alignment horizontal="center"/>
    </xf>
    <xf numFmtId="0" fontId="20" fillId="4" borderId="9" xfId="4" applyFont="1" applyFill="1" applyBorder="1" applyAlignment="1">
      <alignment horizontal="center"/>
    </xf>
    <xf numFmtId="0" fontId="20" fillId="4" borderId="0" xfId="4" applyFont="1" applyFill="1" applyAlignment="1">
      <alignment horizontal="left"/>
    </xf>
    <xf numFmtId="0" fontId="26" fillId="0" borderId="0" xfId="5" applyFont="1" applyAlignment="1">
      <alignment horizontal="center"/>
    </xf>
    <xf numFmtId="14" fontId="55" fillId="4" borderId="0" xfId="5" applyNumberFormat="1" applyFont="1" applyFill="1" applyAlignment="1">
      <alignment horizontal="center"/>
    </xf>
    <xf numFmtId="0" fontId="55" fillId="4" borderId="0" xfId="5" applyFont="1" applyFill="1" applyAlignment="1">
      <alignment horizontal="center"/>
    </xf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20" fillId="0" borderId="0" xfId="5" applyFont="1" applyAlignment="1">
      <alignment horizontal="left"/>
    </xf>
    <xf numFmtId="0" fontId="24" fillId="0" borderId="0" xfId="5" applyFont="1" applyBorder="1" applyAlignment="1">
      <alignment horizontal="center"/>
    </xf>
    <xf numFmtId="0" fontId="28" fillId="0" borderId="0" xfId="5" applyFont="1" applyBorder="1" applyAlignment="1">
      <alignment horizontal="center"/>
    </xf>
    <xf numFmtId="0" fontId="20" fillId="0" borderId="8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0" fontId="26" fillId="0" borderId="15" xfId="5" applyFont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 wrapText="1"/>
    </xf>
    <xf numFmtId="0" fontId="26" fillId="0" borderId="4" xfId="5" applyFont="1" applyBorder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6" fillId="0" borderId="7" xfId="5" applyFont="1" applyBorder="1" applyAlignment="1">
      <alignment horizontal="center" vertical="center" wrapText="1"/>
    </xf>
    <xf numFmtId="0" fontId="26" fillId="0" borderId="14" xfId="5" applyFont="1" applyBorder="1" applyAlignment="1">
      <alignment horizontal="center" vertical="center" wrapText="1"/>
    </xf>
    <xf numFmtId="0" fontId="20" fillId="0" borderId="8" xfId="5" applyFont="1" applyBorder="1" applyAlignment="1">
      <alignment horizontal="left"/>
    </xf>
    <xf numFmtId="0" fontId="20" fillId="0" borderId="9" xfId="5" applyFont="1" applyBorder="1" applyAlignment="1">
      <alignment horizontal="left"/>
    </xf>
    <xf numFmtId="0" fontId="20" fillId="0" borderId="10" xfId="5" applyFont="1" applyBorder="1" applyAlignment="1">
      <alignment horizontal="left"/>
    </xf>
    <xf numFmtId="0" fontId="24" fillId="0" borderId="0" xfId="5" applyFont="1" applyAlignment="1">
      <alignment horizontal="center"/>
    </xf>
    <xf numFmtId="0" fontId="27" fillId="0" borderId="0" xfId="5" applyFont="1" applyAlignment="1">
      <alignment horizontal="center"/>
    </xf>
    <xf numFmtId="0" fontId="12" fillId="0" borderId="0" xfId="5" applyAlignment="1">
      <alignment horizontal="center"/>
    </xf>
    <xf numFmtId="0" fontId="20" fillId="4" borderId="0" xfId="5" applyFont="1" applyFill="1" applyAlignment="1">
      <alignment horizontal="center"/>
    </xf>
    <xf numFmtId="0" fontId="20" fillId="4" borderId="1" xfId="5" applyFont="1" applyFill="1" applyBorder="1" applyAlignment="1">
      <alignment horizontal="left"/>
    </xf>
    <xf numFmtId="0" fontId="26" fillId="4" borderId="0" xfId="5" applyFont="1" applyFill="1" applyAlignment="1">
      <alignment horizontal="center"/>
    </xf>
    <xf numFmtId="0" fontId="26" fillId="4" borderId="3" xfId="5" applyFont="1" applyFill="1" applyBorder="1" applyAlignment="1">
      <alignment horizontal="center" vertical="center" textRotation="90" wrapText="1"/>
    </xf>
    <xf numFmtId="0" fontId="26" fillId="4" borderId="6" xfId="5" applyFont="1" applyFill="1" applyBorder="1" applyAlignment="1">
      <alignment horizontal="center" vertical="center" textRotation="90" wrapText="1"/>
    </xf>
    <xf numFmtId="0" fontId="26" fillId="4" borderId="8" xfId="5" applyFont="1" applyFill="1" applyBorder="1" applyAlignment="1">
      <alignment horizontal="center" vertical="center" wrapText="1"/>
    </xf>
    <xf numFmtId="0" fontId="26" fillId="4" borderId="9" xfId="5" applyFont="1" applyFill="1" applyBorder="1" applyAlignment="1">
      <alignment horizontal="center" vertical="center" wrapText="1"/>
    </xf>
    <xf numFmtId="0" fontId="26" fillId="4" borderId="10" xfId="5" applyFont="1" applyFill="1" applyBorder="1" applyAlignment="1">
      <alignment horizontal="center" vertical="center" wrapText="1"/>
    </xf>
    <xf numFmtId="0" fontId="26" fillId="4" borderId="8" xfId="5" applyFont="1" applyFill="1" applyBorder="1" applyAlignment="1">
      <alignment horizontal="center"/>
    </xf>
    <xf numFmtId="0" fontId="26" fillId="4" borderId="9" xfId="5" applyFont="1" applyFill="1" applyBorder="1" applyAlignment="1">
      <alignment horizontal="center"/>
    </xf>
    <xf numFmtId="0" fontId="26" fillId="4" borderId="10" xfId="5" applyFont="1" applyFill="1" applyBorder="1" applyAlignment="1">
      <alignment horizontal="center"/>
    </xf>
    <xf numFmtId="0" fontId="26" fillId="4" borderId="5" xfId="5" applyFont="1" applyFill="1" applyBorder="1" applyAlignment="1">
      <alignment horizontal="center" vertical="center" textRotation="90" wrapText="1"/>
    </xf>
    <xf numFmtId="0" fontId="24" fillId="4" borderId="0" xfId="5" applyFont="1" applyFill="1" applyAlignment="1">
      <alignment horizontal="center"/>
    </xf>
    <xf numFmtId="0" fontId="27" fillId="4" borderId="0" xfId="5" applyFont="1" applyFill="1" applyAlignment="1">
      <alignment horizontal="center"/>
    </xf>
    <xf numFmtId="0" fontId="12" fillId="4" borderId="0" xfId="5" applyFill="1" applyAlignment="1">
      <alignment horizontal="center"/>
    </xf>
    <xf numFmtId="0" fontId="26" fillId="4" borderId="3" xfId="5" applyFont="1" applyFill="1" applyBorder="1" applyAlignment="1">
      <alignment horizontal="center" vertical="center" wrapText="1"/>
    </xf>
    <xf numFmtId="0" fontId="26" fillId="4" borderId="5" xfId="5" applyFont="1" applyFill="1" applyBorder="1" applyAlignment="1">
      <alignment horizontal="center" vertical="center" wrapText="1"/>
    </xf>
    <xf numFmtId="0" fontId="26" fillId="4" borderId="6" xfId="5" applyFont="1" applyFill="1" applyBorder="1" applyAlignment="1">
      <alignment horizontal="center" vertical="center" wrapText="1"/>
    </xf>
    <xf numFmtId="0" fontId="26" fillId="4" borderId="11" xfId="5" applyFont="1" applyFill="1" applyBorder="1" applyAlignment="1">
      <alignment horizontal="center" vertical="center" wrapText="1"/>
    </xf>
    <xf numFmtId="0" fontId="26" fillId="4" borderId="12" xfId="5" applyFont="1" applyFill="1" applyBorder="1" applyAlignment="1">
      <alignment horizontal="center" vertical="center" wrapText="1"/>
    </xf>
    <xf numFmtId="0" fontId="26" fillId="4" borderId="2" xfId="5" applyFont="1" applyFill="1" applyBorder="1" applyAlignment="1">
      <alignment horizontal="center" vertical="center" wrapText="1"/>
    </xf>
    <xf numFmtId="0" fontId="26" fillId="4" borderId="13" xfId="5" applyFont="1" applyFill="1" applyBorder="1" applyAlignment="1">
      <alignment horizontal="center" vertical="center" wrapText="1"/>
    </xf>
    <xf numFmtId="0" fontId="26" fillId="4" borderId="7" xfId="5" applyFont="1" applyFill="1" applyBorder="1" applyAlignment="1">
      <alignment horizontal="center" vertical="center" wrapText="1"/>
    </xf>
    <xf numFmtId="0" fontId="26" fillId="4" borderId="14" xfId="5" applyFont="1" applyFill="1" applyBorder="1" applyAlignment="1">
      <alignment horizontal="center" vertical="center" wrapText="1"/>
    </xf>
    <xf numFmtId="0" fontId="22" fillId="4" borderId="8" xfId="5" applyFont="1" applyFill="1" applyBorder="1" applyAlignment="1">
      <alignment horizontal="center"/>
    </xf>
    <xf numFmtId="0" fontId="22" fillId="4" borderId="9" xfId="5" applyFont="1" applyFill="1" applyBorder="1" applyAlignment="1">
      <alignment horizontal="center"/>
    </xf>
    <xf numFmtId="0" fontId="22" fillId="4" borderId="10" xfId="5" applyFont="1" applyFill="1" applyBorder="1" applyAlignment="1">
      <alignment horizontal="center"/>
    </xf>
    <xf numFmtId="0" fontId="20" fillId="4" borderId="8" xfId="5" applyFont="1" applyFill="1" applyBorder="1" applyAlignment="1">
      <alignment horizontal="left"/>
    </xf>
    <xf numFmtId="0" fontId="20" fillId="4" borderId="9" xfId="5" applyFont="1" applyFill="1" applyBorder="1" applyAlignment="1">
      <alignment horizontal="left"/>
    </xf>
    <xf numFmtId="0" fontId="20" fillId="4" borderId="10" xfId="5" applyFont="1" applyFill="1" applyBorder="1" applyAlignment="1">
      <alignment horizontal="left"/>
    </xf>
    <xf numFmtId="0" fontId="22" fillId="4" borderId="8" xfId="5" applyFont="1" applyFill="1" applyBorder="1" applyAlignment="1">
      <alignment horizontal="center" vertical="center" wrapText="1"/>
    </xf>
    <xf numFmtId="0" fontId="22" fillId="4" borderId="9" xfId="5" applyFont="1" applyFill="1" applyBorder="1" applyAlignment="1">
      <alignment horizontal="center" vertical="center" wrapText="1"/>
    </xf>
    <xf numFmtId="0" fontId="22" fillId="4" borderId="10" xfId="5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" xfId="5" applyFont="1" applyFill="1" applyBorder="1" applyAlignment="1">
      <alignment horizontal="center"/>
    </xf>
    <xf numFmtId="0" fontId="37" fillId="0" borderId="0" xfId="6" applyFont="1" applyAlignment="1">
      <alignment horizontal="left" vertical="center" wrapText="1"/>
    </xf>
    <xf numFmtId="0" fontId="22" fillId="0" borderId="3" xfId="6" applyFont="1" applyBorder="1" applyAlignment="1">
      <alignment horizontal="center" vertical="center"/>
    </xf>
    <xf numFmtId="0" fontId="22" fillId="0" borderId="6" xfId="6" applyFont="1" applyBorder="1" applyAlignment="1">
      <alignment horizontal="center" vertical="center"/>
    </xf>
    <xf numFmtId="0" fontId="20" fillId="0" borderId="3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0" fillId="0" borderId="10" xfId="6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4" fontId="31" fillId="4" borderId="0" xfId="5" applyNumberFormat="1" applyFont="1" applyFill="1" applyAlignment="1">
      <alignment horizontal="center"/>
    </xf>
    <xf numFmtId="14" fontId="24" fillId="4" borderId="0" xfId="0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center" vertical="center" wrapText="1"/>
    </xf>
    <xf numFmtId="0" fontId="20" fillId="4" borderId="1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4" borderId="7" xfId="6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2" fillId="4" borderId="8" xfId="6" applyFont="1" applyFill="1" applyBorder="1" applyAlignment="1">
      <alignment horizontal="center" vertical="center"/>
    </xf>
    <xf numFmtId="0" fontId="22" fillId="4" borderId="10" xfId="6" applyFont="1" applyFill="1" applyBorder="1" applyAlignment="1">
      <alignment horizontal="center" vertical="center"/>
    </xf>
    <xf numFmtId="0" fontId="20" fillId="4" borderId="0" xfId="5" applyFont="1" applyFill="1" applyBorder="1" applyAlignment="1">
      <alignment horizontal="left"/>
    </xf>
    <xf numFmtId="0" fontId="21" fillId="4" borderId="0" xfId="0" applyFont="1" applyFill="1" applyAlignment="1">
      <alignment horizontal="center" vertical="top"/>
    </xf>
    <xf numFmtId="0" fontId="21" fillId="0" borderId="7" xfId="15" applyFont="1" applyBorder="1" applyAlignment="1">
      <alignment horizontal="center"/>
    </xf>
    <xf numFmtId="0" fontId="26" fillId="4" borderId="0" xfId="6" applyFont="1" applyFill="1" applyAlignment="1">
      <alignment horizontal="center"/>
    </xf>
    <xf numFmtId="14" fontId="55" fillId="4" borderId="0" xfId="6" applyNumberFormat="1" applyFont="1" applyFill="1" applyAlignment="1">
      <alignment horizontal="center"/>
    </xf>
    <xf numFmtId="0" fontId="55" fillId="4" borderId="0" xfId="6" applyFont="1" applyFill="1" applyAlignment="1">
      <alignment horizontal="center"/>
    </xf>
    <xf numFmtId="0" fontId="20" fillId="4" borderId="0" xfId="6" applyFont="1" applyFill="1" applyAlignment="1">
      <alignment horizontal="center"/>
    </xf>
    <xf numFmtId="0" fontId="26" fillId="4" borderId="8" xfId="6" applyFont="1" applyFill="1" applyBorder="1" applyAlignment="1">
      <alignment horizontal="center" vertical="center" wrapText="1"/>
    </xf>
    <xf numFmtId="0" fontId="26" fillId="4" borderId="9" xfId="6" applyFont="1" applyFill="1" applyBorder="1" applyAlignment="1">
      <alignment horizontal="center" vertical="center" wrapText="1"/>
    </xf>
    <xf numFmtId="0" fontId="24" fillId="4" borderId="0" xfId="6" applyFont="1" applyFill="1" applyAlignment="1">
      <alignment horizontal="center"/>
    </xf>
    <xf numFmtId="0" fontId="16" fillId="4" borderId="0" xfId="6" applyFont="1" applyFill="1" applyAlignment="1">
      <alignment horizontal="center"/>
    </xf>
    <xf numFmtId="0" fontId="20" fillId="4" borderId="8" xfId="6" applyFont="1" applyFill="1" applyBorder="1" applyAlignment="1">
      <alignment horizontal="center" vertical="top" wrapText="1"/>
    </xf>
    <xf numFmtId="0" fontId="20" fillId="4" borderId="10" xfId="6" applyFont="1" applyFill="1" applyBorder="1" applyAlignment="1">
      <alignment horizontal="center" vertical="top" wrapText="1"/>
    </xf>
    <xf numFmtId="0" fontId="26" fillId="4" borderId="11" xfId="6" applyFont="1" applyFill="1" applyBorder="1" applyAlignment="1">
      <alignment horizontal="center" vertical="center" wrapText="1"/>
    </xf>
    <xf numFmtId="0" fontId="26" fillId="4" borderId="10" xfId="6" applyFont="1" applyFill="1" applyBorder="1" applyAlignment="1">
      <alignment horizontal="center" vertical="center" wrapText="1"/>
    </xf>
    <xf numFmtId="0" fontId="20" fillId="4" borderId="8" xfId="6" applyFont="1" applyFill="1" applyBorder="1" applyAlignment="1">
      <alignment horizontal="left"/>
    </xf>
    <xf numFmtId="0" fontId="20" fillId="4" borderId="9" xfId="6" applyFont="1" applyFill="1" applyBorder="1" applyAlignment="1">
      <alignment horizontal="left"/>
    </xf>
    <xf numFmtId="0" fontId="20" fillId="4" borderId="10" xfId="6" applyFont="1" applyFill="1" applyBorder="1" applyAlignment="1">
      <alignment horizontal="left"/>
    </xf>
    <xf numFmtId="0" fontId="20" fillId="4" borderId="2" xfId="6" applyFont="1" applyFill="1" applyBorder="1" applyAlignment="1">
      <alignment horizontal="center" vertical="center" wrapText="1"/>
    </xf>
    <xf numFmtId="0" fontId="20" fillId="4" borderId="14" xfId="6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 wrapText="1"/>
    </xf>
    <xf numFmtId="14" fontId="27" fillId="0" borderId="0" xfId="6" applyNumberFormat="1" applyFont="1" applyAlignment="1">
      <alignment horizontal="center"/>
    </xf>
    <xf numFmtId="0" fontId="27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27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6" fillId="0" borderId="0" xfId="6" applyFont="1" applyAlignment="1">
      <alignment horizontal="center"/>
    </xf>
    <xf numFmtId="0" fontId="23" fillId="4" borderId="1" xfId="6" applyFont="1" applyFill="1" applyBorder="1" applyAlignment="1">
      <alignment horizontal="center" vertical="center" wrapText="1"/>
    </xf>
    <xf numFmtId="0" fontId="20" fillId="4" borderId="8" xfId="6" applyFont="1" applyFill="1" applyBorder="1" applyAlignment="1">
      <alignment horizontal="center"/>
    </xf>
    <xf numFmtId="0" fontId="20" fillId="4" borderId="9" xfId="6" applyFont="1" applyFill="1" applyBorder="1" applyAlignment="1">
      <alignment horizontal="center"/>
    </xf>
    <xf numFmtId="0" fontId="20" fillId="4" borderId="10" xfId="6" applyFont="1" applyFill="1" applyBorder="1" applyAlignment="1">
      <alignment horizontal="center"/>
    </xf>
    <xf numFmtId="0" fontId="23" fillId="4" borderId="8" xfId="6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10" xfId="6" applyFont="1" applyFill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40" fillId="4" borderId="1" xfId="6" applyFont="1" applyFill="1" applyBorder="1" applyAlignment="1">
      <alignment horizontal="center" vertical="center" wrapText="1"/>
    </xf>
    <xf numFmtId="0" fontId="33" fillId="4" borderId="1" xfId="6" applyFont="1" applyFill="1" applyBorder="1" applyAlignment="1">
      <alignment horizontal="center" vertical="center" wrapText="1"/>
    </xf>
    <xf numFmtId="0" fontId="20" fillId="4" borderId="1" xfId="10" applyFont="1" applyFill="1" applyBorder="1" applyAlignment="1">
      <alignment horizontal="left" vertical="center" wrapText="1"/>
    </xf>
    <xf numFmtId="0" fontId="20" fillId="4" borderId="1" xfId="6" applyFont="1" applyFill="1" applyBorder="1" applyAlignment="1">
      <alignment horizontal="center" vertical="center" textRotation="90" wrapText="1"/>
    </xf>
    <xf numFmtId="0" fontId="20" fillId="4" borderId="1" xfId="6" applyFont="1" applyFill="1" applyBorder="1" applyAlignment="1">
      <alignment horizontal="center" vertical="center" textRotation="90"/>
    </xf>
    <xf numFmtId="0" fontId="21" fillId="4" borderId="1" xfId="6" applyFont="1" applyFill="1" applyBorder="1" applyAlignment="1">
      <alignment horizontal="center" vertical="center" wrapText="1"/>
    </xf>
    <xf numFmtId="0" fontId="20" fillId="4" borderId="3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20" fillId="4" borderId="6" xfId="6" applyFont="1" applyFill="1" applyBorder="1" applyAlignment="1">
      <alignment horizontal="center" vertical="center" wrapText="1"/>
    </xf>
    <xf numFmtId="0" fontId="12" fillId="0" borderId="8" xfId="6" applyBorder="1" applyAlignment="1">
      <alignment horizontal="center" vertical="center" wrapText="1"/>
    </xf>
    <xf numFmtId="0" fontId="12" fillId="0" borderId="9" xfId="6" applyBorder="1" applyAlignment="1">
      <alignment horizontal="center" vertical="center" wrapText="1"/>
    </xf>
    <xf numFmtId="0" fontId="12" fillId="0" borderId="10" xfId="6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/>
    </xf>
    <xf numFmtId="0" fontId="12" fillId="4" borderId="1" xfId="6" applyFill="1" applyBorder="1" applyAlignment="1">
      <alignment horizontal="center" vertical="center"/>
    </xf>
    <xf numFmtId="0" fontId="20" fillId="4" borderId="3" xfId="6" applyFont="1" applyFill="1" applyBorder="1" applyAlignment="1">
      <alignment horizontal="center" vertical="center" textRotation="90" wrapText="1"/>
    </xf>
    <xf numFmtId="0" fontId="20" fillId="4" borderId="5" xfId="6" applyFont="1" applyFill="1" applyBorder="1" applyAlignment="1">
      <alignment horizontal="center" vertical="center" textRotation="90" wrapText="1"/>
    </xf>
    <xf numFmtId="0" fontId="20" fillId="4" borderId="6" xfId="6" applyFont="1" applyFill="1" applyBorder="1" applyAlignment="1">
      <alignment horizontal="center" vertical="center" textRotation="90" wrapText="1"/>
    </xf>
    <xf numFmtId="0" fontId="22" fillId="4" borderId="8" xfId="6" applyFont="1" applyFill="1" applyBorder="1" applyAlignment="1">
      <alignment horizontal="center" vertical="center" wrapText="1"/>
    </xf>
    <xf numFmtId="0" fontId="22" fillId="4" borderId="9" xfId="6" applyFont="1" applyFill="1" applyBorder="1" applyAlignment="1">
      <alignment horizontal="center" vertical="center" wrapText="1"/>
    </xf>
    <xf numFmtId="0" fontId="22" fillId="4" borderId="10" xfId="6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 textRotation="90" wrapText="1"/>
    </xf>
    <xf numFmtId="0" fontId="22" fillId="4" borderId="6" xfId="6" applyFont="1" applyFill="1" applyBorder="1" applyAlignment="1">
      <alignment horizontal="center" vertical="center" textRotation="90" wrapText="1"/>
    </xf>
    <xf numFmtId="0" fontId="22" fillId="4" borderId="5" xfId="6" applyFont="1" applyFill="1" applyBorder="1" applyAlignment="1">
      <alignment horizontal="center" vertical="center" textRotation="90" wrapText="1"/>
    </xf>
    <xf numFmtId="49" fontId="20" fillId="4" borderId="3" xfId="6" applyNumberFormat="1" applyFont="1" applyFill="1" applyBorder="1" applyAlignment="1">
      <alignment horizontal="center" vertical="center"/>
    </xf>
    <xf numFmtId="49" fontId="20" fillId="4" borderId="5" xfId="6" applyNumberFormat="1" applyFont="1" applyFill="1" applyBorder="1" applyAlignment="1">
      <alignment horizontal="center" vertical="center"/>
    </xf>
    <xf numFmtId="49" fontId="20" fillId="4" borderId="6" xfId="6" applyNumberFormat="1" applyFont="1" applyFill="1" applyBorder="1" applyAlignment="1">
      <alignment horizontal="center" vertical="center"/>
    </xf>
    <xf numFmtId="0" fontId="40" fillId="4" borderId="11" xfId="6" applyFont="1" applyFill="1" applyBorder="1" applyAlignment="1">
      <alignment horizontal="center" vertical="center" wrapText="1"/>
    </xf>
    <xf numFmtId="0" fontId="40" fillId="4" borderId="12" xfId="6" applyFont="1" applyFill="1" applyBorder="1" applyAlignment="1">
      <alignment horizontal="center" vertical="center" wrapText="1"/>
    </xf>
    <xf numFmtId="0" fontId="40" fillId="4" borderId="2" xfId="6" applyFont="1" applyFill="1" applyBorder="1" applyAlignment="1">
      <alignment horizontal="center" vertical="center" wrapText="1"/>
    </xf>
    <xf numFmtId="0" fontId="40" fillId="4" borderId="15" xfId="6" applyFont="1" applyFill="1" applyBorder="1" applyAlignment="1">
      <alignment horizontal="center" vertical="center" wrapText="1"/>
    </xf>
    <xf numFmtId="0" fontId="40" fillId="4" borderId="0" xfId="6" applyFont="1" applyFill="1" applyBorder="1" applyAlignment="1">
      <alignment horizontal="center" vertical="center" wrapText="1"/>
    </xf>
    <xf numFmtId="0" fontId="40" fillId="4" borderId="4" xfId="6" applyFont="1" applyFill="1" applyBorder="1" applyAlignment="1">
      <alignment horizontal="center" vertical="center" wrapText="1"/>
    </xf>
    <xf numFmtId="0" fontId="40" fillId="4" borderId="13" xfId="6" applyFont="1" applyFill="1" applyBorder="1" applyAlignment="1">
      <alignment horizontal="center" vertical="center" wrapText="1"/>
    </xf>
    <xf numFmtId="0" fontId="40" fillId="4" borderId="7" xfId="6" applyFont="1" applyFill="1" applyBorder="1" applyAlignment="1">
      <alignment horizontal="center" vertical="center" wrapText="1"/>
    </xf>
    <xf numFmtId="0" fontId="40" fillId="4" borderId="14" xfId="6" applyFont="1" applyFill="1" applyBorder="1" applyAlignment="1">
      <alignment horizontal="center" vertical="center" wrapText="1"/>
    </xf>
    <xf numFmtId="0" fontId="20" fillId="4" borderId="3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20" fillId="4" borderId="6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 wrapText="1"/>
    </xf>
    <xf numFmtId="0" fontId="23" fillId="4" borderId="5" xfId="6" applyFont="1" applyFill="1" applyBorder="1" applyAlignment="1">
      <alignment horizontal="center" vertical="center" wrapText="1"/>
    </xf>
    <xf numFmtId="0" fontId="23" fillId="4" borderId="6" xfId="6" applyFont="1" applyFill="1" applyBorder="1" applyAlignment="1">
      <alignment horizontal="center" vertical="center" wrapText="1"/>
    </xf>
    <xf numFmtId="0" fontId="33" fillId="4" borderId="11" xfId="6" applyFont="1" applyFill="1" applyBorder="1" applyAlignment="1">
      <alignment horizontal="center" vertical="center" wrapText="1"/>
    </xf>
    <xf numFmtId="0" fontId="33" fillId="4" borderId="12" xfId="6" applyFont="1" applyFill="1" applyBorder="1" applyAlignment="1">
      <alignment horizontal="center" vertical="center" wrapText="1"/>
    </xf>
    <xf numFmtId="0" fontId="33" fillId="4" borderId="2" xfId="6" applyFont="1" applyFill="1" applyBorder="1" applyAlignment="1">
      <alignment horizontal="center" vertical="center" wrapText="1"/>
    </xf>
    <xf numFmtId="0" fontId="33" fillId="4" borderId="15" xfId="6" applyFont="1" applyFill="1" applyBorder="1" applyAlignment="1">
      <alignment horizontal="center" vertical="center" wrapText="1"/>
    </xf>
    <xf numFmtId="0" fontId="33" fillId="4" borderId="0" xfId="6" applyFont="1" applyFill="1" applyBorder="1" applyAlignment="1">
      <alignment horizontal="center" vertical="center" wrapText="1"/>
    </xf>
    <xf numFmtId="0" fontId="33" fillId="4" borderId="4" xfId="6" applyFont="1" applyFill="1" applyBorder="1" applyAlignment="1">
      <alignment horizontal="center" vertical="center" wrapText="1"/>
    </xf>
    <xf numFmtId="0" fontId="33" fillId="4" borderId="13" xfId="6" applyFont="1" applyFill="1" applyBorder="1" applyAlignment="1">
      <alignment horizontal="center" vertical="center" wrapText="1"/>
    </xf>
    <xf numFmtId="0" fontId="33" fillId="4" borderId="7" xfId="6" applyFont="1" applyFill="1" applyBorder="1" applyAlignment="1">
      <alignment horizontal="center" vertical="center" wrapText="1"/>
    </xf>
    <xf numFmtId="0" fontId="33" fillId="4" borderId="14" xfId="6" applyFont="1" applyFill="1" applyBorder="1" applyAlignment="1">
      <alignment horizontal="center" vertical="center" wrapText="1"/>
    </xf>
    <xf numFmtId="0" fontId="22" fillId="4" borderId="8" xfId="6" applyFont="1" applyFill="1" applyBorder="1" applyAlignment="1">
      <alignment horizontal="center"/>
    </xf>
    <xf numFmtId="0" fontId="22" fillId="4" borderId="9" xfId="6" applyFont="1" applyFill="1" applyBorder="1" applyAlignment="1">
      <alignment horizontal="center"/>
    </xf>
    <xf numFmtId="0" fontId="22" fillId="4" borderId="10" xfId="6" applyFont="1" applyFill="1" applyBorder="1" applyAlignment="1">
      <alignment horizontal="center"/>
    </xf>
    <xf numFmtId="0" fontId="19" fillId="4" borderId="0" xfId="6" applyFont="1" applyFill="1" applyAlignment="1">
      <alignment horizontal="center" vertical="center" wrapText="1"/>
    </xf>
    <xf numFmtId="0" fontId="26" fillId="4" borderId="1" xfId="6" applyFont="1" applyFill="1" applyBorder="1" applyAlignment="1">
      <alignment horizontal="center" vertical="center" wrapText="1"/>
    </xf>
    <xf numFmtId="0" fontId="20" fillId="4" borderId="15" xfId="6" applyFont="1" applyFill="1" applyBorder="1" applyAlignment="1">
      <alignment horizontal="left"/>
    </xf>
    <xf numFmtId="0" fontId="20" fillId="4" borderId="0" xfId="6" applyFont="1" applyFill="1" applyBorder="1" applyAlignment="1">
      <alignment horizontal="left"/>
    </xf>
    <xf numFmtId="0" fontId="21" fillId="4" borderId="0" xfId="6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4" borderId="1" xfId="6" applyFont="1" applyFill="1" applyBorder="1" applyAlignment="1">
      <alignment horizontal="center" vertical="center" textRotation="90" wrapText="1"/>
    </xf>
    <xf numFmtId="0" fontId="43" fillId="4" borderId="0" xfId="6" applyFont="1" applyFill="1" applyAlignment="1">
      <alignment horizontal="left" vertical="center" wrapText="1"/>
    </xf>
    <xf numFmtId="0" fontId="43" fillId="4" borderId="0" xfId="6" applyFont="1" applyFill="1" applyAlignment="1">
      <alignment horizontal="center" vertical="center" wrapText="1"/>
    </xf>
    <xf numFmtId="0" fontId="40" fillId="4" borderId="10" xfId="6" applyFont="1" applyFill="1" applyBorder="1" applyAlignment="1">
      <alignment horizontal="center" vertical="top" wrapText="1"/>
    </xf>
    <xf numFmtId="0" fontId="40" fillId="4" borderId="1" xfId="6" applyFont="1" applyFill="1" applyBorder="1" applyAlignment="1">
      <alignment horizontal="center" vertical="top" wrapText="1"/>
    </xf>
    <xf numFmtId="0" fontId="40" fillId="4" borderId="8" xfId="6" applyFont="1" applyFill="1" applyBorder="1" applyAlignment="1">
      <alignment horizontal="center" vertical="top" wrapText="1"/>
    </xf>
    <xf numFmtId="0" fontId="23" fillId="4" borderId="8" xfId="6" applyFont="1" applyFill="1" applyBorder="1" applyAlignment="1">
      <alignment horizontal="center" wrapText="1"/>
    </xf>
    <xf numFmtId="0" fontId="23" fillId="4" borderId="9" xfId="6" applyFont="1" applyFill="1" applyBorder="1" applyAlignment="1">
      <alignment horizontal="center" wrapText="1"/>
    </xf>
    <xf numFmtId="0" fontId="23" fillId="4" borderId="10" xfId="6" applyFont="1" applyFill="1" applyBorder="1" applyAlignment="1">
      <alignment horizontal="center" wrapText="1"/>
    </xf>
    <xf numFmtId="0" fontId="23" fillId="4" borderId="8" xfId="6" applyFont="1" applyFill="1" applyBorder="1" applyAlignment="1">
      <alignment horizontal="center" vertical="top" wrapText="1"/>
    </xf>
    <xf numFmtId="0" fontId="23" fillId="4" borderId="9" xfId="6" applyFont="1" applyFill="1" applyBorder="1" applyAlignment="1">
      <alignment horizontal="center" vertical="top" wrapText="1"/>
    </xf>
    <xf numFmtId="0" fontId="23" fillId="4" borderId="10" xfId="6" applyFont="1" applyFill="1" applyBorder="1" applyAlignment="1">
      <alignment horizontal="center" vertical="top" wrapText="1"/>
    </xf>
    <xf numFmtId="0" fontId="20" fillId="4" borderId="1" xfId="6" applyFont="1" applyFill="1" applyBorder="1" applyAlignment="1">
      <alignment horizontal="center"/>
    </xf>
    <xf numFmtId="0" fontId="20" fillId="4" borderId="8" xfId="6" applyFont="1" applyFill="1" applyBorder="1" applyAlignment="1">
      <alignment horizontal="center" vertical="center" wrapText="1"/>
    </xf>
    <xf numFmtId="0" fontId="20" fillId="4" borderId="9" xfId="6" applyFont="1" applyFill="1" applyBorder="1" applyAlignment="1">
      <alignment horizontal="center" vertical="center" wrapText="1"/>
    </xf>
    <xf numFmtId="0" fontId="20" fillId="4" borderId="10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top" wrapText="1"/>
    </xf>
    <xf numFmtId="0" fontId="20" fillId="4" borderId="8" xfId="6" applyFont="1" applyFill="1" applyBorder="1" applyAlignment="1">
      <alignment horizontal="center" wrapText="1"/>
    </xf>
    <xf numFmtId="0" fontId="20" fillId="4" borderId="9" xfId="6" applyFont="1" applyFill="1" applyBorder="1" applyAlignment="1">
      <alignment horizontal="center" wrapText="1"/>
    </xf>
    <xf numFmtId="0" fontId="20" fillId="4" borderId="9" xfId="6" applyFont="1" applyFill="1" applyBorder="1" applyAlignment="1">
      <alignment horizontal="center" vertical="top" wrapText="1"/>
    </xf>
    <xf numFmtId="0" fontId="40" fillId="4" borderId="8" xfId="6" applyFont="1" applyFill="1" applyBorder="1" applyAlignment="1">
      <alignment horizontal="center" vertical="center" wrapText="1"/>
    </xf>
    <xf numFmtId="0" fontId="40" fillId="4" borderId="9" xfId="6" applyFont="1" applyFill="1" applyBorder="1" applyAlignment="1">
      <alignment horizontal="center" vertical="center" wrapText="1"/>
    </xf>
    <xf numFmtId="0" fontId="40" fillId="4" borderId="10" xfId="6" applyFont="1" applyFill="1" applyBorder="1" applyAlignment="1">
      <alignment horizontal="center" vertical="center" wrapText="1"/>
    </xf>
    <xf numFmtId="0" fontId="22" fillId="4" borderId="11" xfId="6" applyFont="1" applyFill="1" applyBorder="1" applyAlignment="1">
      <alignment horizontal="center" vertical="center" wrapText="1"/>
    </xf>
    <xf numFmtId="0" fontId="21" fillId="4" borderId="0" xfId="6" applyFont="1" applyFill="1" applyBorder="1" applyAlignment="1">
      <alignment horizontal="left"/>
    </xf>
    <xf numFmtId="0" fontId="21" fillId="4" borderId="4" xfId="6" applyFont="1" applyFill="1" applyBorder="1" applyAlignment="1">
      <alignment horizontal="left"/>
    </xf>
    <xf numFmtId="0" fontId="23" fillId="4" borderId="1" xfId="6" applyFont="1" applyFill="1" applyBorder="1" applyAlignment="1">
      <alignment horizontal="center" wrapText="1"/>
    </xf>
    <xf numFmtId="0" fontId="40" fillId="4" borderId="8" xfId="6" applyFont="1" applyFill="1" applyBorder="1" applyAlignment="1">
      <alignment horizontal="left" vertical="top" wrapText="1"/>
    </xf>
    <xf numFmtId="0" fontId="40" fillId="4" borderId="9" xfId="6" applyFont="1" applyFill="1" applyBorder="1" applyAlignment="1">
      <alignment horizontal="left" vertical="top" wrapText="1"/>
    </xf>
    <xf numFmtId="0" fontId="40" fillId="4" borderId="10" xfId="6" applyFont="1" applyFill="1" applyBorder="1" applyAlignment="1">
      <alignment horizontal="left" vertical="top" wrapText="1"/>
    </xf>
    <xf numFmtId="0" fontId="20" fillId="4" borderId="1" xfId="6" applyFont="1" applyFill="1" applyBorder="1" applyAlignment="1">
      <alignment horizontal="center" vertical="top" wrapText="1"/>
    </xf>
    <xf numFmtId="0" fontId="37" fillId="4" borderId="0" xfId="6" applyFont="1" applyFill="1" applyAlignment="1">
      <alignment horizontal="left" vertical="center" wrapText="1"/>
    </xf>
    <xf numFmtId="14" fontId="24" fillId="4" borderId="0" xfId="6" applyNumberFormat="1" applyFont="1" applyFill="1" applyAlignment="1">
      <alignment horizontal="center"/>
    </xf>
    <xf numFmtId="0" fontId="40" fillId="4" borderId="8" xfId="6" applyFont="1" applyFill="1" applyBorder="1" applyAlignment="1">
      <alignment horizontal="left" vertical="center" wrapText="1"/>
    </xf>
    <xf numFmtId="0" fontId="40" fillId="4" borderId="9" xfId="6" applyFont="1" applyFill="1" applyBorder="1" applyAlignment="1">
      <alignment horizontal="left" vertical="center" wrapText="1"/>
    </xf>
    <xf numFmtId="0" fontId="40" fillId="4" borderId="10" xfId="6" applyFont="1" applyFill="1" applyBorder="1" applyAlignment="1">
      <alignment horizontal="left" vertical="center" wrapText="1"/>
    </xf>
    <xf numFmtId="0" fontId="23" fillId="4" borderId="8" xfId="6" applyFont="1" applyFill="1" applyBorder="1" applyAlignment="1">
      <alignment horizontal="left" vertical="top" wrapText="1"/>
    </xf>
    <xf numFmtId="0" fontId="23" fillId="4" borderId="9" xfId="6" applyFont="1" applyFill="1" applyBorder="1" applyAlignment="1">
      <alignment horizontal="left" vertical="top" wrapText="1"/>
    </xf>
    <xf numFmtId="0" fontId="23" fillId="4" borderId="10" xfId="6" applyFont="1" applyFill="1" applyBorder="1" applyAlignment="1">
      <alignment horizontal="left" vertical="top" wrapText="1"/>
    </xf>
    <xf numFmtId="0" fontId="57" fillId="4" borderId="0" xfId="6" applyFont="1" applyFill="1" applyBorder="1" applyAlignment="1">
      <alignment horizontal="left"/>
    </xf>
    <xf numFmtId="0" fontId="57" fillId="4" borderId="4" xfId="6" applyFont="1" applyFill="1" applyBorder="1" applyAlignment="1">
      <alignment horizontal="left"/>
    </xf>
    <xf numFmtId="0" fontId="20" fillId="4" borderId="11" xfId="6" applyFont="1" applyFill="1" applyBorder="1" applyAlignment="1">
      <alignment horizontal="center" vertical="center" wrapText="1"/>
    </xf>
    <xf numFmtId="0" fontId="20" fillId="4" borderId="12" xfId="6" applyFont="1" applyFill="1" applyBorder="1" applyAlignment="1">
      <alignment horizontal="center" vertical="center" wrapText="1"/>
    </xf>
    <xf numFmtId="0" fontId="20" fillId="4" borderId="15" xfId="6" applyFont="1" applyFill="1" applyBorder="1" applyAlignment="1">
      <alignment horizontal="center" vertical="center" wrapText="1"/>
    </xf>
    <xf numFmtId="0" fontId="20" fillId="4" borderId="0" xfId="6" applyFont="1" applyFill="1" applyBorder="1" applyAlignment="1">
      <alignment horizontal="center" vertical="center" wrapText="1"/>
    </xf>
    <xf numFmtId="0" fontId="20" fillId="4" borderId="4" xfId="6" applyFont="1" applyFill="1" applyBorder="1" applyAlignment="1">
      <alignment horizontal="center" vertical="center" wrapText="1"/>
    </xf>
    <xf numFmtId="0" fontId="20" fillId="4" borderId="13" xfId="6" applyFont="1" applyFill="1" applyBorder="1" applyAlignment="1">
      <alignment horizontal="center" vertical="center" wrapText="1"/>
    </xf>
    <xf numFmtId="0" fontId="20" fillId="4" borderId="7" xfId="6" applyFont="1" applyFill="1" applyBorder="1" applyAlignment="1">
      <alignment horizontal="center" vertical="center" wrapText="1"/>
    </xf>
    <xf numFmtId="0" fontId="20" fillId="4" borderId="8" xfId="10" applyFont="1" applyFill="1" applyBorder="1" applyAlignment="1">
      <alignment horizontal="center" vertical="center" wrapText="1"/>
    </xf>
    <xf numFmtId="0" fontId="20" fillId="4" borderId="9" xfId="10" applyFont="1" applyFill="1" applyBorder="1" applyAlignment="1">
      <alignment horizontal="center" vertical="center" wrapText="1"/>
    </xf>
    <xf numFmtId="0" fontId="20" fillId="4" borderId="10" xfId="10" applyFont="1" applyFill="1" applyBorder="1" applyAlignment="1">
      <alignment horizontal="center" vertical="center" wrapText="1"/>
    </xf>
    <xf numFmtId="0" fontId="20" fillId="4" borderId="3" xfId="10" applyFont="1" applyFill="1" applyBorder="1" applyAlignment="1">
      <alignment horizontal="center" vertical="center" wrapText="1"/>
    </xf>
    <xf numFmtId="0" fontId="20" fillId="4" borderId="5" xfId="10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textRotation="90" wrapText="1"/>
    </xf>
    <xf numFmtId="0" fontId="14" fillId="6" borderId="5" xfId="1" applyFont="1" applyFill="1" applyBorder="1" applyAlignment="1">
      <alignment horizontal="center" vertical="center" textRotation="90" wrapText="1"/>
    </xf>
    <xf numFmtId="0" fontId="14" fillId="6" borderId="6" xfId="1" applyFont="1" applyFill="1" applyBorder="1" applyAlignment="1">
      <alignment horizontal="center" vertical="center" textRotation="90" wrapText="1"/>
    </xf>
    <xf numFmtId="0" fontId="26" fillId="4" borderId="0" xfId="10" applyFont="1" applyFill="1" applyAlignment="1">
      <alignment horizontal="center"/>
    </xf>
    <xf numFmtId="14" fontId="55" fillId="4" borderId="0" xfId="10" applyNumberFormat="1" applyFont="1" applyFill="1" applyAlignment="1">
      <alignment horizontal="center"/>
    </xf>
    <xf numFmtId="0" fontId="55" fillId="4" borderId="0" xfId="10" applyFont="1" applyFill="1" applyAlignment="1">
      <alignment horizontal="center"/>
    </xf>
    <xf numFmtId="0" fontId="20" fillId="4" borderId="0" xfId="10" applyFont="1" applyFill="1" applyAlignment="1">
      <alignment horizontal="center"/>
    </xf>
    <xf numFmtId="0" fontId="37" fillId="4" borderId="0" xfId="10" applyFont="1" applyFill="1" applyAlignment="1">
      <alignment horizontal="left" vertical="center" wrapText="1"/>
    </xf>
    <xf numFmtId="0" fontId="37" fillId="0" borderId="0" xfId="10" applyFont="1" applyAlignment="1">
      <alignment horizontal="left" vertical="center" wrapText="1"/>
    </xf>
    <xf numFmtId="0" fontId="40" fillId="4" borderId="8" xfId="10" applyFont="1" applyFill="1" applyBorder="1" applyAlignment="1">
      <alignment horizontal="center" vertical="top" wrapText="1"/>
    </xf>
    <xf numFmtId="0" fontId="40" fillId="4" borderId="9" xfId="10" applyFont="1" applyFill="1" applyBorder="1" applyAlignment="1">
      <alignment horizontal="center" vertical="top" wrapText="1"/>
    </xf>
    <xf numFmtId="0" fontId="40" fillId="4" borderId="10" xfId="10" applyFont="1" applyFill="1" applyBorder="1" applyAlignment="1">
      <alignment horizontal="center" vertical="top" wrapText="1"/>
    </xf>
    <xf numFmtId="0" fontId="24" fillId="4" borderId="0" xfId="10" applyFont="1" applyFill="1" applyAlignment="1">
      <alignment horizontal="center"/>
    </xf>
    <xf numFmtId="0" fontId="16" fillId="4" borderId="0" xfId="10" applyFont="1" applyFill="1" applyAlignment="1">
      <alignment horizontal="center"/>
    </xf>
    <xf numFmtId="0" fontId="20" fillId="4" borderId="1" xfId="10" applyFont="1" applyFill="1" applyBorder="1" applyAlignment="1">
      <alignment horizontal="center" vertical="center" wrapText="1"/>
    </xf>
    <xf numFmtId="0" fontId="20" fillId="4" borderId="8" xfId="10" applyFont="1" applyFill="1" applyBorder="1" applyAlignment="1">
      <alignment horizontal="left"/>
    </xf>
    <xf numFmtId="0" fontId="20" fillId="4" borderId="9" xfId="10" applyFont="1" applyFill="1" applyBorder="1" applyAlignment="1">
      <alignment horizontal="left"/>
    </xf>
    <xf numFmtId="0" fontId="20" fillId="4" borderId="10" xfId="10" applyFont="1" applyFill="1" applyBorder="1" applyAlignment="1">
      <alignment horizontal="left"/>
    </xf>
    <xf numFmtId="0" fontId="19" fillId="4" borderId="0" xfId="10" applyFont="1" applyFill="1" applyAlignment="1">
      <alignment horizontal="center" vertical="center" wrapText="1"/>
    </xf>
    <xf numFmtId="0" fontId="20" fillId="4" borderId="11" xfId="10" applyFont="1" applyFill="1" applyBorder="1" applyAlignment="1">
      <alignment horizontal="center" vertical="center" wrapText="1"/>
    </xf>
    <xf numFmtId="0" fontId="20" fillId="4" borderId="12" xfId="10" applyFont="1" applyFill="1" applyBorder="1" applyAlignment="1">
      <alignment horizontal="center" vertical="center" wrapText="1"/>
    </xf>
    <xf numFmtId="0" fontId="20" fillId="4" borderId="2" xfId="10" applyFont="1" applyFill="1" applyBorder="1" applyAlignment="1">
      <alignment horizontal="center" vertical="center" wrapText="1"/>
    </xf>
    <xf numFmtId="0" fontId="20" fillId="4" borderId="15" xfId="10" applyFont="1" applyFill="1" applyBorder="1" applyAlignment="1">
      <alignment horizontal="center" vertical="center" wrapText="1"/>
    </xf>
    <xf numFmtId="0" fontId="20" fillId="4" borderId="0" xfId="10" applyFont="1" applyFill="1" applyBorder="1" applyAlignment="1">
      <alignment horizontal="center" vertical="center" wrapText="1"/>
    </xf>
    <xf numFmtId="0" fontId="20" fillId="4" borderId="4" xfId="10" applyFont="1" applyFill="1" applyBorder="1" applyAlignment="1">
      <alignment horizontal="center" vertical="center" wrapText="1"/>
    </xf>
    <xf numFmtId="0" fontId="20" fillId="4" borderId="13" xfId="10" applyFont="1" applyFill="1" applyBorder="1" applyAlignment="1">
      <alignment horizontal="center" vertical="center" wrapText="1"/>
    </xf>
    <xf numFmtId="0" fontId="20" fillId="4" borderId="7" xfId="10" applyFont="1" applyFill="1" applyBorder="1" applyAlignment="1">
      <alignment horizontal="center" vertical="center" wrapText="1"/>
    </xf>
    <xf numFmtId="0" fontId="20" fillId="4" borderId="14" xfId="10" applyFont="1" applyFill="1" applyBorder="1" applyAlignment="1">
      <alignment horizontal="center" vertical="center" wrapText="1"/>
    </xf>
    <xf numFmtId="0" fontId="20" fillId="4" borderId="8" xfId="10" applyFont="1" applyFill="1" applyBorder="1" applyAlignment="1">
      <alignment horizontal="center" vertical="center" textRotation="91" wrapText="1"/>
    </xf>
    <xf numFmtId="0" fontId="20" fillId="4" borderId="9" xfId="10" applyFont="1" applyFill="1" applyBorder="1" applyAlignment="1">
      <alignment horizontal="center" vertical="center" textRotation="91" wrapText="1"/>
    </xf>
    <xf numFmtId="0" fontId="20" fillId="4" borderId="10" xfId="10" applyFont="1" applyFill="1" applyBorder="1" applyAlignment="1">
      <alignment horizontal="center" vertical="center" textRotation="91" wrapText="1"/>
    </xf>
    <xf numFmtId="0" fontId="20" fillId="0" borderId="0" xfId="10" applyFont="1" applyAlignment="1">
      <alignment horizontal="center"/>
    </xf>
    <xf numFmtId="0" fontId="20" fillId="4" borderId="11" xfId="10" applyFont="1" applyFill="1" applyBorder="1" applyAlignment="1">
      <alignment horizontal="left"/>
    </xf>
    <xf numFmtId="0" fontId="20" fillId="4" borderId="12" xfId="10" applyFont="1" applyFill="1" applyBorder="1" applyAlignment="1">
      <alignment horizontal="left"/>
    </xf>
    <xf numFmtId="0" fontId="20" fillId="4" borderId="8" xfId="10" applyFont="1" applyFill="1" applyBorder="1" applyAlignment="1">
      <alignment horizontal="center"/>
    </xf>
    <xf numFmtId="0" fontId="20" fillId="4" borderId="9" xfId="10" applyFont="1" applyFill="1" applyBorder="1" applyAlignment="1">
      <alignment horizontal="center"/>
    </xf>
    <xf numFmtId="0" fontId="20" fillId="4" borderId="10" xfId="10" applyFont="1" applyFill="1" applyBorder="1" applyAlignment="1">
      <alignment horizontal="center"/>
    </xf>
    <xf numFmtId="0" fontId="26" fillId="4" borderId="8" xfId="10" applyFont="1" applyFill="1" applyBorder="1" applyAlignment="1">
      <alignment horizontal="center"/>
    </xf>
    <xf numFmtId="0" fontId="26" fillId="4" borderId="9" xfId="10" applyFont="1" applyFill="1" applyBorder="1" applyAlignment="1">
      <alignment horizontal="center"/>
    </xf>
    <xf numFmtId="0" fontId="26" fillId="4" borderId="10" xfId="10" applyFont="1" applyFill="1" applyBorder="1" applyAlignment="1">
      <alignment horizontal="center"/>
    </xf>
    <xf numFmtId="0" fontId="20" fillId="4" borderId="1" xfId="10" applyFont="1" applyFill="1" applyBorder="1" applyAlignment="1">
      <alignment horizontal="center"/>
    </xf>
    <xf numFmtId="0" fontId="22" fillId="4" borderId="3" xfId="10" applyFont="1" applyFill="1" applyBorder="1" applyAlignment="1">
      <alignment horizontal="center" vertical="center" wrapText="1"/>
    </xf>
    <xf numFmtId="0" fontId="22" fillId="4" borderId="6" xfId="10" applyFont="1" applyFill="1" applyBorder="1" applyAlignment="1">
      <alignment horizontal="center" vertical="center" wrapText="1"/>
    </xf>
    <xf numFmtId="0" fontId="22" fillId="4" borderId="11" xfId="10" applyFont="1" applyFill="1" applyBorder="1" applyAlignment="1">
      <alignment horizontal="center" vertical="center" wrapText="1"/>
    </xf>
    <xf numFmtId="0" fontId="22" fillId="4" borderId="12" xfId="10" applyFont="1" applyFill="1" applyBorder="1" applyAlignment="1">
      <alignment horizontal="center" vertical="center" wrapText="1"/>
    </xf>
    <xf numFmtId="0" fontId="22" fillId="4" borderId="2" xfId="10" applyFont="1" applyFill="1" applyBorder="1" applyAlignment="1">
      <alignment horizontal="center" vertical="center" wrapText="1"/>
    </xf>
    <xf numFmtId="0" fontId="22" fillId="4" borderId="13" xfId="10" applyFont="1" applyFill="1" applyBorder="1" applyAlignment="1">
      <alignment horizontal="center" vertical="center" wrapText="1"/>
    </xf>
    <xf numFmtId="0" fontId="22" fillId="4" borderId="7" xfId="10" applyFont="1" applyFill="1" applyBorder="1" applyAlignment="1">
      <alignment horizontal="center" vertical="center" wrapText="1"/>
    </xf>
    <xf numFmtId="0" fontId="22" fillId="4" borderId="14" xfId="10" applyFont="1" applyFill="1" applyBorder="1" applyAlignment="1">
      <alignment horizontal="center" vertical="center" wrapText="1"/>
    </xf>
    <xf numFmtId="0" fontId="22" fillId="4" borderId="8" xfId="10" applyFont="1" applyFill="1" applyBorder="1" applyAlignment="1">
      <alignment horizontal="center" vertical="center" wrapText="1"/>
    </xf>
    <xf numFmtId="0" fontId="22" fillId="4" borderId="9" xfId="10" applyFont="1" applyFill="1" applyBorder="1" applyAlignment="1">
      <alignment horizontal="center" vertical="center" wrapText="1"/>
    </xf>
    <xf numFmtId="0" fontId="22" fillId="4" borderId="10" xfId="10" applyFont="1" applyFill="1" applyBorder="1" applyAlignment="1">
      <alignment horizontal="center" vertical="center" wrapText="1"/>
    </xf>
    <xf numFmtId="14" fontId="22" fillId="4" borderId="1" xfId="10" applyNumberFormat="1" applyFont="1" applyFill="1" applyBorder="1" applyAlignment="1">
      <alignment horizontal="center" vertical="center"/>
    </xf>
    <xf numFmtId="0" fontId="22" fillId="4" borderId="8" xfId="10" applyFont="1" applyFill="1" applyBorder="1" applyAlignment="1">
      <alignment horizontal="center"/>
    </xf>
    <xf numFmtId="0" fontId="22" fillId="4" borderId="9" xfId="10" applyFont="1" applyFill="1" applyBorder="1" applyAlignment="1">
      <alignment horizontal="center"/>
    </xf>
    <xf numFmtId="0" fontId="22" fillId="4" borderId="10" xfId="10" applyFont="1" applyFill="1" applyBorder="1" applyAlignment="1">
      <alignment horizontal="center"/>
    </xf>
    <xf numFmtId="0" fontId="22" fillId="4" borderId="3" xfId="10" applyFont="1" applyFill="1" applyBorder="1" applyAlignment="1">
      <alignment horizontal="center" vertical="center"/>
    </xf>
    <xf numFmtId="0" fontId="22" fillId="4" borderId="5" xfId="10" applyFont="1" applyFill="1" applyBorder="1" applyAlignment="1">
      <alignment horizontal="center" vertical="center"/>
    </xf>
    <xf numFmtId="0" fontId="22" fillId="4" borderId="6" xfId="10" applyFont="1" applyFill="1" applyBorder="1" applyAlignment="1">
      <alignment horizontal="center" vertical="center"/>
    </xf>
    <xf numFmtId="0" fontId="40" fillId="4" borderId="11" xfId="10" applyFont="1" applyFill="1" applyBorder="1" applyAlignment="1">
      <alignment horizontal="center" vertical="center" wrapText="1"/>
    </xf>
    <xf numFmtId="0" fontId="40" fillId="4" borderId="12" xfId="10" applyFont="1" applyFill="1" applyBorder="1" applyAlignment="1">
      <alignment horizontal="center" vertical="center" wrapText="1"/>
    </xf>
    <xf numFmtId="0" fontId="40" fillId="4" borderId="2" xfId="10" applyFont="1" applyFill="1" applyBorder="1" applyAlignment="1">
      <alignment horizontal="center" vertical="center" wrapText="1"/>
    </xf>
    <xf numFmtId="0" fontId="40" fillId="4" borderId="15" xfId="10" applyFont="1" applyFill="1" applyBorder="1" applyAlignment="1">
      <alignment horizontal="center" vertical="center" wrapText="1"/>
    </xf>
    <xf numFmtId="0" fontId="40" fillId="4" borderId="0" xfId="10" applyFont="1" applyFill="1" applyBorder="1" applyAlignment="1">
      <alignment horizontal="center" vertical="center" wrapText="1"/>
    </xf>
    <xf numFmtId="0" fontId="40" fillId="4" borderId="4" xfId="10" applyFont="1" applyFill="1" applyBorder="1" applyAlignment="1">
      <alignment horizontal="center" vertical="center" wrapText="1"/>
    </xf>
    <xf numFmtId="0" fontId="40" fillId="4" borderId="13" xfId="10" applyFont="1" applyFill="1" applyBorder="1" applyAlignment="1">
      <alignment horizontal="center" vertical="center" wrapText="1"/>
    </xf>
    <xf numFmtId="0" fontId="40" fillId="4" borderId="7" xfId="10" applyFont="1" applyFill="1" applyBorder="1" applyAlignment="1">
      <alignment horizontal="center" vertical="center" wrapText="1"/>
    </xf>
    <xf numFmtId="0" fontId="40" fillId="4" borderId="14" xfId="10" applyFont="1" applyFill="1" applyBorder="1" applyAlignment="1">
      <alignment horizontal="center" vertical="center" wrapText="1"/>
    </xf>
    <xf numFmtId="0" fontId="22" fillId="4" borderId="1" xfId="10" applyFont="1" applyFill="1" applyBorder="1" applyAlignment="1">
      <alignment horizontal="center" vertical="center"/>
    </xf>
    <xf numFmtId="0" fontId="22" fillId="4" borderId="5" xfId="10" applyFont="1" applyFill="1" applyBorder="1" applyAlignment="1">
      <alignment horizontal="center" vertical="center" wrapText="1"/>
    </xf>
    <xf numFmtId="0" fontId="22" fillId="4" borderId="15" xfId="10" applyFont="1" applyFill="1" applyBorder="1" applyAlignment="1">
      <alignment horizontal="center" vertical="center" wrapText="1"/>
    </xf>
    <xf numFmtId="0" fontId="22" fillId="4" borderId="0" xfId="10" applyFont="1" applyFill="1" applyBorder="1" applyAlignment="1">
      <alignment horizontal="center" vertical="center" wrapText="1"/>
    </xf>
    <xf numFmtId="0" fontId="22" fillId="4" borderId="4" xfId="10" applyFont="1" applyFill="1" applyBorder="1" applyAlignment="1">
      <alignment horizontal="center" vertical="center" wrapText="1"/>
    </xf>
    <xf numFmtId="0" fontId="22" fillId="4" borderId="3" xfId="10" applyFont="1" applyFill="1" applyBorder="1" applyAlignment="1">
      <alignment horizontal="center" vertical="center" textRotation="90" wrapText="1"/>
    </xf>
    <xf numFmtId="0" fontId="22" fillId="4" borderId="6" xfId="10" applyFont="1" applyFill="1" applyBorder="1" applyAlignment="1">
      <alignment horizontal="center" vertical="center" textRotation="90" wrapText="1"/>
    </xf>
    <xf numFmtId="0" fontId="34" fillId="4" borderId="8" xfId="10" applyFont="1" applyFill="1" applyBorder="1" applyAlignment="1">
      <alignment horizontal="center" vertical="center" wrapText="1"/>
    </xf>
    <xf numFmtId="0" fontId="34" fillId="4" borderId="10" xfId="10" applyFont="1" applyFill="1" applyBorder="1" applyAlignment="1">
      <alignment horizontal="center" vertical="center" wrapText="1"/>
    </xf>
    <xf numFmtId="0" fontId="42" fillId="4" borderId="0" xfId="10" applyFont="1" applyFill="1" applyAlignment="1">
      <alignment horizontal="left" vertical="center" wrapText="1"/>
    </xf>
    <xf numFmtId="0" fontId="51" fillId="4" borderId="1" xfId="10" applyFont="1" applyFill="1" applyBorder="1" applyAlignment="1">
      <alignment horizontal="center" vertical="center" wrapText="1"/>
    </xf>
    <xf numFmtId="0" fontId="42" fillId="4" borderId="1" xfId="10" applyFont="1" applyFill="1" applyBorder="1" applyAlignment="1">
      <alignment horizontal="center" vertical="top" wrapText="1"/>
    </xf>
    <xf numFmtId="0" fontId="22" fillId="4" borderId="1" xfId="10" applyFont="1" applyFill="1" applyBorder="1" applyAlignment="1">
      <alignment horizontal="center"/>
    </xf>
    <xf numFmtId="0" fontId="21" fillId="4" borderId="0" xfId="10" applyFont="1" applyFill="1" applyAlignment="1">
      <alignment horizontal="center" vertical="center" wrapText="1"/>
    </xf>
    <xf numFmtId="0" fontId="22" fillId="4" borderId="8" xfId="10" applyFont="1" applyFill="1" applyBorder="1" applyAlignment="1">
      <alignment horizontal="center" vertical="center"/>
    </xf>
    <xf numFmtId="0" fontId="22" fillId="4" borderId="9" xfId="10" applyFont="1" applyFill="1" applyBorder="1" applyAlignment="1">
      <alignment horizontal="center" vertical="center"/>
    </xf>
    <xf numFmtId="0" fontId="22" fillId="4" borderId="10" xfId="10" applyFont="1" applyFill="1" applyBorder="1" applyAlignment="1">
      <alignment horizontal="center" vertical="center"/>
    </xf>
    <xf numFmtId="14" fontId="22" fillId="4" borderId="11" xfId="10" applyNumberFormat="1" applyFont="1" applyFill="1" applyBorder="1" applyAlignment="1">
      <alignment horizontal="center" vertical="center" wrapText="1"/>
    </xf>
    <xf numFmtId="14" fontId="22" fillId="4" borderId="2" xfId="10" applyNumberFormat="1" applyFont="1" applyFill="1" applyBorder="1" applyAlignment="1">
      <alignment horizontal="center" vertical="center" wrapText="1"/>
    </xf>
    <xf numFmtId="14" fontId="22" fillId="4" borderId="13" xfId="10" applyNumberFormat="1" applyFont="1" applyFill="1" applyBorder="1" applyAlignment="1">
      <alignment horizontal="center" vertical="center" wrapText="1"/>
    </xf>
    <xf numFmtId="14" fontId="22" fillId="4" borderId="14" xfId="10" applyNumberFormat="1" applyFont="1" applyFill="1" applyBorder="1" applyAlignment="1">
      <alignment horizontal="center" vertical="center" wrapText="1"/>
    </xf>
    <xf numFmtId="0" fontId="20" fillId="4" borderId="3" xfId="10" applyFont="1" applyFill="1" applyBorder="1" applyAlignment="1">
      <alignment horizontal="center" vertical="center" textRotation="90" wrapText="1"/>
    </xf>
    <xf numFmtId="0" fontId="20" fillId="4" borderId="5" xfId="10" applyFont="1" applyFill="1" applyBorder="1" applyAlignment="1">
      <alignment horizontal="center" vertical="center" textRotation="90" wrapText="1"/>
    </xf>
    <xf numFmtId="0" fontId="20" fillId="4" borderId="6" xfId="10" applyFont="1" applyFill="1" applyBorder="1" applyAlignment="1">
      <alignment horizontal="center" vertical="center" textRotation="90" wrapText="1"/>
    </xf>
    <xf numFmtId="14" fontId="20" fillId="4" borderId="11" xfId="10" applyNumberFormat="1" applyFont="1" applyFill="1" applyBorder="1" applyAlignment="1">
      <alignment horizontal="center" vertical="center" textRotation="90" wrapText="1"/>
    </xf>
    <xf numFmtId="14" fontId="20" fillId="4" borderId="2" xfId="10" applyNumberFormat="1" applyFont="1" applyFill="1" applyBorder="1" applyAlignment="1">
      <alignment horizontal="center" vertical="center" textRotation="90" wrapText="1"/>
    </xf>
    <xf numFmtId="14" fontId="20" fillId="4" borderId="15" xfId="10" applyNumberFormat="1" applyFont="1" applyFill="1" applyBorder="1" applyAlignment="1">
      <alignment horizontal="center" vertical="center" textRotation="90" wrapText="1"/>
    </xf>
    <xf numFmtId="14" fontId="20" fillId="4" borderId="4" xfId="10" applyNumberFormat="1" applyFont="1" applyFill="1" applyBorder="1" applyAlignment="1">
      <alignment horizontal="center" vertical="center" textRotation="90" wrapText="1"/>
    </xf>
    <xf numFmtId="14" fontId="20" fillId="4" borderId="13" xfId="10" applyNumberFormat="1" applyFont="1" applyFill="1" applyBorder="1" applyAlignment="1">
      <alignment horizontal="center" vertical="center" textRotation="90" wrapText="1"/>
    </xf>
    <xf numFmtId="14" fontId="20" fillId="4" borderId="14" xfId="10" applyNumberFormat="1" applyFont="1" applyFill="1" applyBorder="1" applyAlignment="1">
      <alignment horizontal="center" vertical="center" textRotation="90" wrapText="1"/>
    </xf>
    <xf numFmtId="0" fontId="22" fillId="4" borderId="8" xfId="10" applyFont="1" applyFill="1" applyBorder="1" applyAlignment="1">
      <alignment horizontal="center" vertical="center" textRotation="90" wrapText="1"/>
    </xf>
    <xf numFmtId="0" fontId="22" fillId="4" borderId="10" xfId="10" applyFont="1" applyFill="1" applyBorder="1" applyAlignment="1">
      <alignment horizontal="center" vertical="center" textRotation="90" wrapText="1"/>
    </xf>
    <xf numFmtId="0" fontId="22" fillId="4" borderId="1" xfId="10" applyFont="1" applyFill="1" applyBorder="1" applyAlignment="1">
      <alignment horizontal="center" vertical="center" textRotation="90" wrapText="1"/>
    </xf>
    <xf numFmtId="0" fontId="22" fillId="4" borderId="5" xfId="10" applyFont="1" applyFill="1" applyBorder="1" applyAlignment="1">
      <alignment horizontal="center" vertical="center" textRotation="90" wrapText="1"/>
    </xf>
    <xf numFmtId="0" fontId="22" fillId="4" borderId="3" xfId="10" applyFont="1" applyFill="1" applyBorder="1" applyAlignment="1">
      <alignment horizontal="center"/>
    </xf>
    <xf numFmtId="0" fontId="22" fillId="4" borderId="6" xfId="10" applyFont="1" applyFill="1" applyBorder="1" applyAlignment="1">
      <alignment horizontal="center"/>
    </xf>
    <xf numFmtId="0" fontId="20" fillId="4" borderId="8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20" fillId="4" borderId="10" xfId="10" applyFont="1" applyFill="1" applyBorder="1" applyAlignment="1">
      <alignment horizontal="center" vertical="center"/>
    </xf>
    <xf numFmtId="0" fontId="33" fillId="4" borderId="1" xfId="10" applyFont="1" applyFill="1" applyBorder="1" applyAlignment="1">
      <alignment horizontal="left" vertical="center" wrapText="1"/>
    </xf>
    <xf numFmtId="0" fontId="33" fillId="4" borderId="1" xfId="10" applyFont="1" applyFill="1" applyBorder="1" applyAlignment="1">
      <alignment horizontal="left" vertical="center"/>
    </xf>
    <xf numFmtId="0" fontId="20" fillId="4" borderId="8" xfId="10" applyFont="1" applyFill="1" applyBorder="1" applyAlignment="1">
      <alignment horizontal="left" vertical="center" wrapText="1"/>
    </xf>
    <xf numFmtId="0" fontId="20" fillId="4" borderId="9" xfId="10" applyFont="1" applyFill="1" applyBorder="1" applyAlignment="1">
      <alignment horizontal="left" vertical="center" wrapText="1"/>
    </xf>
    <xf numFmtId="0" fontId="20" fillId="4" borderId="10" xfId="10" applyFont="1" applyFill="1" applyBorder="1" applyAlignment="1">
      <alignment horizontal="left" vertical="center" wrapText="1"/>
    </xf>
    <xf numFmtId="0" fontId="40" fillId="4" borderId="1" xfId="10" applyFont="1" applyFill="1" applyBorder="1" applyAlignment="1">
      <alignment horizontal="left" vertical="top" wrapText="1"/>
    </xf>
    <xf numFmtId="0" fontId="33" fillId="4" borderId="1" xfId="10" applyFont="1" applyFill="1" applyBorder="1" applyAlignment="1">
      <alignment horizontal="left" vertical="top" wrapText="1"/>
    </xf>
    <xf numFmtId="0" fontId="18" fillId="4" borderId="0" xfId="10" applyFont="1" applyFill="1" applyAlignment="1">
      <alignment horizontal="center"/>
    </xf>
    <xf numFmtId="0" fontId="20" fillId="4" borderId="1" xfId="10" applyFont="1" applyFill="1" applyBorder="1" applyAlignment="1">
      <alignment horizontal="left" vertical="top" wrapText="1"/>
    </xf>
    <xf numFmtId="49" fontId="20" fillId="4" borderId="1" xfId="10" applyNumberFormat="1" applyFont="1" applyFill="1" applyBorder="1" applyAlignment="1">
      <alignment horizontal="center"/>
    </xf>
    <xf numFmtId="0" fontId="22" fillId="4" borderId="1" xfId="10" applyFont="1" applyFill="1" applyBorder="1" applyAlignment="1">
      <alignment horizontal="center" vertical="center" wrapText="1"/>
    </xf>
    <xf numFmtId="0" fontId="22" fillId="5" borderId="15" xfId="10" applyFont="1" applyFill="1" applyBorder="1" applyAlignment="1">
      <alignment horizontal="left" vertical="center" wrapText="1"/>
    </xf>
    <xf numFmtId="0" fontId="22" fillId="5" borderId="0" xfId="10" applyFont="1" applyFill="1" applyBorder="1" applyAlignment="1">
      <alignment horizontal="left" vertical="center" wrapText="1"/>
    </xf>
    <xf numFmtId="0" fontId="21" fillId="4" borderId="8" xfId="10" applyFont="1" applyFill="1" applyBorder="1" applyAlignment="1">
      <alignment horizontal="center" vertical="center" wrapText="1"/>
    </xf>
    <xf numFmtId="0" fontId="21" fillId="4" borderId="9" xfId="10" applyFont="1" applyFill="1" applyBorder="1" applyAlignment="1">
      <alignment horizontal="center" vertical="center" wrapText="1"/>
    </xf>
    <xf numFmtId="0" fontId="21" fillId="4" borderId="10" xfId="10" applyFont="1" applyFill="1" applyBorder="1" applyAlignment="1">
      <alignment horizontal="center" vertical="center" wrapText="1"/>
    </xf>
    <xf numFmtId="0" fontId="26" fillId="4" borderId="8" xfId="10" applyFont="1" applyFill="1" applyBorder="1" applyAlignment="1">
      <alignment horizontal="center" vertical="center" wrapText="1"/>
    </xf>
    <xf numFmtId="0" fontId="26" fillId="4" borderId="9" xfId="10" applyFont="1" applyFill="1" applyBorder="1" applyAlignment="1">
      <alignment horizontal="center" vertical="center" wrapText="1"/>
    </xf>
    <xf numFmtId="0" fontId="26" fillId="4" borderId="10" xfId="10" applyFont="1" applyFill="1" applyBorder="1" applyAlignment="1">
      <alignment horizontal="center" vertical="center" wrapText="1"/>
    </xf>
    <xf numFmtId="0" fontId="32" fillId="4" borderId="3" xfId="10" applyFont="1" applyFill="1" applyBorder="1" applyAlignment="1">
      <alignment horizontal="center" vertical="center" textRotation="90" wrapText="1"/>
    </xf>
    <xf numFmtId="0" fontId="32" fillId="4" borderId="6" xfId="10" applyFont="1" applyFill="1" applyBorder="1" applyAlignment="1">
      <alignment horizontal="center" vertical="center" textRotation="90" wrapText="1"/>
    </xf>
    <xf numFmtId="0" fontId="26" fillId="4" borderId="3" xfId="10" applyFont="1" applyFill="1" applyBorder="1" applyAlignment="1">
      <alignment horizontal="center" vertical="center" wrapText="1"/>
    </xf>
    <xf numFmtId="0" fontId="26" fillId="4" borderId="5" xfId="10" applyFont="1" applyFill="1" applyBorder="1" applyAlignment="1">
      <alignment horizontal="center" vertical="center" wrapText="1"/>
    </xf>
    <xf numFmtId="0" fontId="26" fillId="4" borderId="6" xfId="10" applyFont="1" applyFill="1" applyBorder="1" applyAlignment="1">
      <alignment horizontal="center" vertical="center" wrapText="1"/>
    </xf>
    <xf numFmtId="0" fontId="23" fillId="4" borderId="11" xfId="10" applyFont="1" applyFill="1" applyBorder="1" applyAlignment="1">
      <alignment horizontal="center" vertical="center" wrapText="1"/>
    </xf>
    <xf numFmtId="0" fontId="23" fillId="4" borderId="12" xfId="10" applyFont="1" applyFill="1" applyBorder="1" applyAlignment="1">
      <alignment horizontal="center" vertical="center" wrapText="1"/>
    </xf>
    <xf numFmtId="0" fontId="23" fillId="4" borderId="2" xfId="10" applyFont="1" applyFill="1" applyBorder="1" applyAlignment="1">
      <alignment horizontal="center" vertical="center" wrapText="1"/>
    </xf>
    <xf numFmtId="0" fontId="23" fillId="4" borderId="15" xfId="10" applyFont="1" applyFill="1" applyBorder="1" applyAlignment="1">
      <alignment horizontal="center" vertical="center" wrapText="1"/>
    </xf>
    <xf numFmtId="0" fontId="23" fillId="4" borderId="0" xfId="10" applyFont="1" applyFill="1" applyBorder="1" applyAlignment="1">
      <alignment horizontal="center" vertical="center" wrapText="1"/>
    </xf>
    <xf numFmtId="0" fontId="23" fillId="4" borderId="4" xfId="10" applyFont="1" applyFill="1" applyBorder="1" applyAlignment="1">
      <alignment horizontal="center" vertical="center" wrapText="1"/>
    </xf>
    <xf numFmtId="0" fontId="23" fillId="4" borderId="13" xfId="10" applyFont="1" applyFill="1" applyBorder="1" applyAlignment="1">
      <alignment horizontal="center" vertical="center" wrapText="1"/>
    </xf>
    <xf numFmtId="0" fontId="23" fillId="4" borderId="7" xfId="10" applyFont="1" applyFill="1" applyBorder="1" applyAlignment="1">
      <alignment horizontal="center" vertical="center" wrapText="1"/>
    </xf>
    <xf numFmtId="0" fontId="23" fillId="4" borderId="14" xfId="10" applyFont="1" applyFill="1" applyBorder="1" applyAlignment="1">
      <alignment horizontal="center" vertical="center" wrapText="1"/>
    </xf>
    <xf numFmtId="14" fontId="24" fillId="4" borderId="0" xfId="10" applyNumberFormat="1" applyFont="1" applyFill="1" applyAlignment="1">
      <alignment horizontal="center"/>
    </xf>
    <xf numFmtId="0" fontId="23" fillId="4" borderId="8" xfId="10" applyFont="1" applyFill="1" applyBorder="1" applyAlignment="1">
      <alignment horizontal="center" vertical="center" wrapText="1"/>
    </xf>
    <xf numFmtId="0" fontId="23" fillId="4" borderId="9" xfId="10" applyFont="1" applyFill="1" applyBorder="1" applyAlignment="1">
      <alignment horizontal="center" vertical="center" wrapText="1"/>
    </xf>
    <xf numFmtId="0" fontId="23" fillId="4" borderId="10" xfId="10" applyFont="1" applyFill="1" applyBorder="1" applyAlignment="1">
      <alignment horizontal="center" vertical="center" wrapText="1"/>
    </xf>
    <xf numFmtId="0" fontId="23" fillId="4" borderId="3" xfId="10" applyFont="1" applyFill="1" applyBorder="1" applyAlignment="1">
      <alignment horizontal="center" vertical="center" wrapText="1"/>
    </xf>
    <xf numFmtId="0" fontId="23" fillId="4" borderId="6" xfId="10" applyFont="1" applyFill="1" applyBorder="1" applyAlignment="1">
      <alignment horizontal="center" vertical="center" wrapText="1"/>
    </xf>
    <xf numFmtId="0" fontId="20" fillId="4" borderId="0" xfId="10" applyFont="1" applyFill="1" applyBorder="1" applyAlignment="1">
      <alignment horizontal="center" vertical="center"/>
    </xf>
    <xf numFmtId="0" fontId="22" fillId="4" borderId="0" xfId="10" applyFont="1" applyFill="1" applyBorder="1" applyAlignment="1">
      <alignment horizontal="center" vertical="center"/>
    </xf>
    <xf numFmtId="0" fontId="26" fillId="4" borderId="11" xfId="10" applyFont="1" applyFill="1" applyBorder="1" applyAlignment="1">
      <alignment horizontal="center" vertical="center" wrapText="1"/>
    </xf>
    <xf numFmtId="0" fontId="26" fillId="4" borderId="2" xfId="10" applyFont="1" applyFill="1" applyBorder="1" applyAlignment="1">
      <alignment horizontal="center" vertical="center" wrapText="1"/>
    </xf>
    <xf numFmtId="0" fontId="26" fillId="4" borderId="13" xfId="10" applyFont="1" applyFill="1" applyBorder="1" applyAlignment="1">
      <alignment horizontal="center" vertical="center" wrapText="1"/>
    </xf>
    <xf numFmtId="0" fontId="26" fillId="4" borderId="14" xfId="10" applyFont="1" applyFill="1" applyBorder="1" applyAlignment="1">
      <alignment horizontal="center" vertical="center" wrapText="1"/>
    </xf>
  </cellXfs>
  <cellStyles count="18">
    <cellStyle name="Excel Built-in Normal" xfId="13"/>
    <cellStyle name="Normal 5" xfId="7"/>
    <cellStyle name="Обычный" xfId="0" builtinId="0"/>
    <cellStyle name="Обычный 2" xfId="1"/>
    <cellStyle name="Обычный 2 2" xfId="8"/>
    <cellStyle name="Обычный 2 3" xfId="12"/>
    <cellStyle name="Обычный 3" xfId="2"/>
    <cellStyle name="Обычный 3 2" xfId="9"/>
    <cellStyle name="Обычный 4" xfId="3"/>
    <cellStyle name="Обычный 4 2" xfId="6"/>
    <cellStyle name="Обычный 4 2 2" xfId="15"/>
    <cellStyle name="Обычный 4 3" xfId="14"/>
    <cellStyle name="Обычный 5" xfId="4"/>
    <cellStyle name="Обычный 6" xfId="5"/>
    <cellStyle name="Обычный 6 2" xfId="17"/>
    <cellStyle name="Обычный 7" xfId="10"/>
    <cellStyle name="Обычный 7 2" xfId="11"/>
    <cellStyle name="Обычный 7 2 2" xfId="16"/>
  </cellStyles>
  <dxfs count="0"/>
  <tableStyles count="0" defaultTableStyle="TableStyleMedium2" defaultPivotStyle="PivotStyleLight16"/>
  <colors>
    <mruColors>
      <color rgb="FF00FF00"/>
      <color rgb="FFFFCC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114"/>
  <sheetViews>
    <sheetView zoomScale="90" zoomScaleNormal="90" workbookViewId="0">
      <selection activeCell="M12" sqref="A12:AA14"/>
    </sheetView>
  </sheetViews>
  <sheetFormatPr defaultColWidth="9.140625" defaultRowHeight="15" x14ac:dyDescent="0.25"/>
  <cols>
    <col min="1" max="1" width="6.28515625" style="1" customWidth="1"/>
    <col min="2" max="2" width="35.42578125" style="1" customWidth="1"/>
    <col min="3" max="3" width="3.85546875" style="1" customWidth="1"/>
    <col min="4" max="5" width="4" style="1" customWidth="1"/>
    <col min="6" max="6" width="3.7109375" style="1" customWidth="1"/>
    <col min="7" max="7" width="4.28515625" style="1" customWidth="1"/>
    <col min="8" max="8" width="3.7109375" style="1" customWidth="1"/>
    <col min="9" max="9" width="4.28515625" style="1" customWidth="1"/>
    <col min="10" max="10" width="4.42578125" style="1" customWidth="1"/>
    <col min="11" max="11" width="3.42578125" style="1" customWidth="1"/>
    <col min="12" max="12" width="4.140625" style="1" customWidth="1"/>
    <col min="13" max="13" width="4.28515625" style="1" customWidth="1"/>
    <col min="14" max="14" width="4.7109375" style="1" customWidth="1"/>
    <col min="15" max="15" width="4.140625" style="1" customWidth="1"/>
    <col min="16" max="16" width="4.42578125" style="1" customWidth="1"/>
    <col min="17" max="17" width="4.140625" style="1" customWidth="1"/>
    <col min="18" max="18" width="3.85546875" style="1" customWidth="1"/>
    <col min="19" max="22" width="4.140625" style="1" customWidth="1"/>
    <col min="23" max="23" width="6.28515625" style="1" customWidth="1"/>
    <col min="24" max="24" width="5.28515625" style="1" customWidth="1"/>
    <col min="25" max="25" width="5.42578125" style="1" customWidth="1"/>
    <col min="26" max="26" width="4.140625" style="1" customWidth="1"/>
    <col min="27" max="27" width="4.7109375" style="1" customWidth="1"/>
    <col min="28" max="16384" width="9.140625" style="1"/>
  </cols>
  <sheetData>
    <row r="1" spans="1:30" x14ac:dyDescent="0.25">
      <c r="R1" s="164" t="s">
        <v>6</v>
      </c>
      <c r="W1" s="164"/>
      <c r="X1" s="164"/>
      <c r="Y1" s="164"/>
      <c r="Z1" s="164"/>
      <c r="AA1" s="164"/>
    </row>
    <row r="2" spans="1:30" ht="15" customHeight="1" x14ac:dyDescent="0.25">
      <c r="R2" s="11" t="s">
        <v>82</v>
      </c>
      <c r="X2" s="11"/>
      <c r="Y2" s="11"/>
      <c r="Z2" s="11"/>
      <c r="AA2" s="11"/>
    </row>
    <row r="3" spans="1:30" x14ac:dyDescent="0.25">
      <c r="R3" s="11" t="s">
        <v>83</v>
      </c>
      <c r="X3" s="11"/>
      <c r="Y3" s="11"/>
      <c r="Z3" s="11"/>
      <c r="AA3" s="11"/>
    </row>
    <row r="4" spans="1:30" x14ac:dyDescent="0.25">
      <c r="R4" s="11" t="s">
        <v>84</v>
      </c>
      <c r="X4" s="11"/>
      <c r="Y4" s="11"/>
      <c r="Z4" s="11"/>
      <c r="AA4" s="11"/>
    </row>
    <row r="5" spans="1:30" x14ac:dyDescent="0.25">
      <c r="R5" s="11" t="s">
        <v>85</v>
      </c>
      <c r="X5" s="11"/>
      <c r="Y5" s="11"/>
      <c r="Z5" s="11"/>
      <c r="AA5" s="11"/>
    </row>
    <row r="6" spans="1:30" x14ac:dyDescent="0.25">
      <c r="R6" s="11" t="s">
        <v>86</v>
      </c>
      <c r="X6" s="11"/>
      <c r="Y6" s="11"/>
      <c r="Z6" s="11"/>
      <c r="AA6" s="11"/>
    </row>
    <row r="7" spans="1:30" x14ac:dyDescent="0.25">
      <c r="W7" s="33"/>
      <c r="X7" s="33"/>
      <c r="Y7" s="33"/>
      <c r="Z7" s="33"/>
      <c r="AA7" s="33"/>
    </row>
    <row r="8" spans="1:30" ht="15.75" x14ac:dyDescent="0.25">
      <c r="W8" s="559" t="s">
        <v>61</v>
      </c>
      <c r="X8" s="559"/>
      <c r="Y8" s="559"/>
      <c r="Z8" s="559"/>
      <c r="AA8" s="559"/>
    </row>
    <row r="9" spans="1:30" x14ac:dyDescent="0.25">
      <c r="A9" s="560" t="s">
        <v>7</v>
      </c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</row>
    <row r="10" spans="1:30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30" x14ac:dyDescent="0.25">
      <c r="AB11" s="18"/>
    </row>
    <row r="12" spans="1:30" x14ac:dyDescent="0.25">
      <c r="A12" s="19" t="s">
        <v>87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2"/>
      <c r="AC12" s="12"/>
      <c r="AD12" s="12"/>
    </row>
    <row r="13" spans="1:30" ht="15.75" x14ac:dyDescent="0.25">
      <c r="A13" s="564" t="s">
        <v>989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36"/>
      <c r="AC13" s="36"/>
      <c r="AD13" s="36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x14ac:dyDescent="0.25">
      <c r="A15" s="160" t="s">
        <v>100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2"/>
    </row>
    <row r="16" spans="1:30" x14ac:dyDescent="0.25">
      <c r="A16" s="553" t="s">
        <v>98</v>
      </c>
      <c r="B16" s="553"/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53"/>
      <c r="Z16" s="553"/>
      <c r="AA16" s="553"/>
    </row>
    <row r="17" spans="1:27" s="18" customFormat="1" x14ac:dyDescent="0.25"/>
    <row r="18" spans="1:27" ht="15" customHeight="1" x14ac:dyDescent="0.25">
      <c r="A18" s="554" t="s">
        <v>4</v>
      </c>
      <c r="B18" s="563" t="s">
        <v>88</v>
      </c>
      <c r="C18" s="554" t="s">
        <v>8</v>
      </c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4" t="s">
        <v>23</v>
      </c>
      <c r="U18" s="554"/>
      <c r="V18" s="558" t="s">
        <v>24</v>
      </c>
      <c r="W18" s="558"/>
      <c r="X18" s="558"/>
      <c r="Y18" s="558"/>
      <c r="Z18" s="558"/>
      <c r="AA18" s="558"/>
    </row>
    <row r="19" spans="1:27" ht="10.15" customHeight="1" x14ac:dyDescent="0.25">
      <c r="A19" s="554"/>
      <c r="B19" s="563"/>
      <c r="C19" s="554"/>
      <c r="D19" s="554"/>
      <c r="E19" s="554"/>
      <c r="F19" s="554"/>
      <c r="G19" s="554"/>
      <c r="H19" s="554"/>
      <c r="I19" s="554"/>
      <c r="J19" s="554"/>
      <c r="K19" s="554"/>
      <c r="L19" s="554"/>
      <c r="M19" s="554"/>
      <c r="N19" s="554"/>
      <c r="O19" s="554"/>
      <c r="P19" s="554"/>
      <c r="Q19" s="554"/>
      <c r="R19" s="554"/>
      <c r="S19" s="554"/>
      <c r="T19" s="554"/>
      <c r="U19" s="554"/>
      <c r="V19" s="558"/>
      <c r="W19" s="558"/>
      <c r="X19" s="558"/>
      <c r="Y19" s="558"/>
      <c r="Z19" s="558"/>
      <c r="AA19" s="558"/>
    </row>
    <row r="20" spans="1:27" ht="134.25" customHeight="1" x14ac:dyDescent="0.25">
      <c r="A20" s="554"/>
      <c r="B20" s="563"/>
      <c r="C20" s="3" t="s">
        <v>9</v>
      </c>
      <c r="D20" s="3" t="s">
        <v>10</v>
      </c>
      <c r="E20" s="3" t="s">
        <v>64</v>
      </c>
      <c r="F20" s="3" t="s">
        <v>11</v>
      </c>
      <c r="G20" s="3" t="s">
        <v>12</v>
      </c>
      <c r="H20" s="3" t="s">
        <v>13</v>
      </c>
      <c r="I20" s="3" t="s">
        <v>65</v>
      </c>
      <c r="J20" s="3" t="s">
        <v>14</v>
      </c>
      <c r="K20" s="3" t="s">
        <v>66</v>
      </c>
      <c r="L20" s="3" t="s">
        <v>15</v>
      </c>
      <c r="M20" s="3" t="s">
        <v>16</v>
      </c>
      <c r="N20" s="3" t="s">
        <v>17</v>
      </c>
      <c r="O20" s="3" t="s">
        <v>18</v>
      </c>
      <c r="P20" s="3" t="s">
        <v>19</v>
      </c>
      <c r="Q20" s="3" t="s">
        <v>20</v>
      </c>
      <c r="R20" s="4" t="s">
        <v>21</v>
      </c>
      <c r="S20" s="4" t="s">
        <v>22</v>
      </c>
      <c r="T20" s="4" t="s">
        <v>67</v>
      </c>
      <c r="U20" s="4" t="s">
        <v>68</v>
      </c>
      <c r="V20" s="4" t="s">
        <v>25</v>
      </c>
      <c r="W20" s="4" t="s">
        <v>26</v>
      </c>
      <c r="X20" s="4" t="s">
        <v>27</v>
      </c>
      <c r="Y20" s="4" t="s">
        <v>28</v>
      </c>
      <c r="Z20" s="4" t="s">
        <v>29</v>
      </c>
      <c r="AA20" s="4" t="s">
        <v>69</v>
      </c>
    </row>
    <row r="21" spans="1:27" ht="13.15" customHeight="1" x14ac:dyDescent="0.25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5">
        <v>19</v>
      </c>
      <c r="T21" s="5">
        <v>20</v>
      </c>
      <c r="U21" s="5">
        <v>21</v>
      </c>
      <c r="V21" s="5">
        <v>22</v>
      </c>
      <c r="W21" s="5">
        <v>23</v>
      </c>
      <c r="X21" s="5">
        <v>24</v>
      </c>
      <c r="Y21" s="5">
        <v>25</v>
      </c>
      <c r="Z21" s="5">
        <v>26</v>
      </c>
      <c r="AA21" s="5">
        <v>27</v>
      </c>
    </row>
    <row r="22" spans="1:27" ht="13.15" customHeight="1" x14ac:dyDescent="0.25">
      <c r="A22" s="314" t="s">
        <v>768</v>
      </c>
      <c r="B22" s="315" t="s">
        <v>697</v>
      </c>
      <c r="C22" s="316">
        <f>C23+C24+C25+C26</f>
        <v>170</v>
      </c>
      <c r="D22" s="317" t="s">
        <v>71</v>
      </c>
      <c r="E22" s="317" t="s">
        <v>71</v>
      </c>
      <c r="F22" s="317" t="s">
        <v>71</v>
      </c>
      <c r="G22" s="316">
        <f>G23+G24+G25+G26</f>
        <v>88</v>
      </c>
      <c r="H22" s="317" t="s">
        <v>71</v>
      </c>
      <c r="I22" s="316">
        <f>I23+I24+I25+I26</f>
        <v>0</v>
      </c>
      <c r="J22" s="317" t="s">
        <v>71</v>
      </c>
      <c r="K22" s="317" t="s">
        <v>71</v>
      </c>
      <c r="L22" s="317" t="s">
        <v>71</v>
      </c>
      <c r="M22" s="317" t="s">
        <v>71</v>
      </c>
      <c r="N22" s="317" t="s">
        <v>71</v>
      </c>
      <c r="O22" s="317" t="s">
        <v>71</v>
      </c>
      <c r="P22" s="317" t="s">
        <v>71</v>
      </c>
      <c r="Q22" s="317" t="s">
        <v>71</v>
      </c>
      <c r="R22" s="317" t="s">
        <v>71</v>
      </c>
      <c r="S22" s="317" t="s">
        <v>71</v>
      </c>
      <c r="T22" s="317" t="s">
        <v>71</v>
      </c>
      <c r="U22" s="317" t="s">
        <v>71</v>
      </c>
      <c r="V22" s="316">
        <f>V23+V24+V25+V26+V27</f>
        <v>168</v>
      </c>
      <c r="W22" s="316">
        <f>W23+W24+W25+W26+W27</f>
        <v>388</v>
      </c>
      <c r="X22" s="316">
        <f>X23+X24+X25+X26+X27</f>
        <v>1632</v>
      </c>
      <c r="Y22" s="316">
        <f>Y23+Y24+Y25+Y26+Y27</f>
        <v>190</v>
      </c>
      <c r="Z22" s="317" t="s">
        <v>71</v>
      </c>
      <c r="AA22" s="316">
        <f>AA23+AA24+AA25+AA26</f>
        <v>1264</v>
      </c>
    </row>
    <row r="23" spans="1:27" ht="13.15" customHeight="1" x14ac:dyDescent="0.25">
      <c r="A23" s="258" t="s">
        <v>769</v>
      </c>
      <c r="B23" s="253" t="s">
        <v>698</v>
      </c>
      <c r="C23" s="311">
        <v>0</v>
      </c>
      <c r="D23" s="307" t="s">
        <v>71</v>
      </c>
      <c r="E23" s="307" t="s">
        <v>71</v>
      </c>
      <c r="F23" s="307" t="s">
        <v>71</v>
      </c>
      <c r="G23" s="311">
        <v>0</v>
      </c>
      <c r="H23" s="307" t="s">
        <v>71</v>
      </c>
      <c r="I23" s="311">
        <v>0</v>
      </c>
      <c r="J23" s="307" t="s">
        <v>71</v>
      </c>
      <c r="K23" s="307" t="s">
        <v>71</v>
      </c>
      <c r="L23" s="307" t="s">
        <v>71</v>
      </c>
      <c r="M23" s="307" t="s">
        <v>71</v>
      </c>
      <c r="N23" s="307" t="s">
        <v>71</v>
      </c>
      <c r="O23" s="307" t="s">
        <v>71</v>
      </c>
      <c r="P23" s="307" t="s">
        <v>71</v>
      </c>
      <c r="Q23" s="307" t="s">
        <v>71</v>
      </c>
      <c r="R23" s="307" t="s">
        <v>71</v>
      </c>
      <c r="S23" s="307" t="s">
        <v>71</v>
      </c>
      <c r="T23" s="307" t="s">
        <v>71</v>
      </c>
      <c r="U23" s="307" t="s">
        <v>71</v>
      </c>
      <c r="V23" s="311">
        <v>34</v>
      </c>
      <c r="W23" s="311">
        <v>34</v>
      </c>
      <c r="X23" s="311">
        <v>713</v>
      </c>
      <c r="Y23" s="311">
        <v>0</v>
      </c>
      <c r="Z23" s="307" t="s">
        <v>71</v>
      </c>
      <c r="AA23" s="311">
        <v>0</v>
      </c>
    </row>
    <row r="24" spans="1:27" ht="13.15" customHeight="1" x14ac:dyDescent="0.25">
      <c r="A24" s="258" t="s">
        <v>770</v>
      </c>
      <c r="B24" s="252" t="s">
        <v>732</v>
      </c>
      <c r="C24" s="311">
        <v>131</v>
      </c>
      <c r="D24" s="307" t="s">
        <v>71</v>
      </c>
      <c r="E24" s="307" t="s">
        <v>71</v>
      </c>
      <c r="F24" s="307" t="s">
        <v>71</v>
      </c>
      <c r="G24" s="311">
        <v>51</v>
      </c>
      <c r="H24" s="307" t="s">
        <v>71</v>
      </c>
      <c r="I24" s="311">
        <v>0</v>
      </c>
      <c r="J24" s="307" t="s">
        <v>71</v>
      </c>
      <c r="K24" s="307" t="s">
        <v>71</v>
      </c>
      <c r="L24" s="307" t="s">
        <v>71</v>
      </c>
      <c r="M24" s="307" t="s">
        <v>71</v>
      </c>
      <c r="N24" s="307" t="s">
        <v>71</v>
      </c>
      <c r="O24" s="307" t="s">
        <v>71</v>
      </c>
      <c r="P24" s="307" t="s">
        <v>71</v>
      </c>
      <c r="Q24" s="307" t="s">
        <v>71</v>
      </c>
      <c r="R24" s="307" t="s">
        <v>71</v>
      </c>
      <c r="S24" s="307" t="s">
        <v>71</v>
      </c>
      <c r="T24" s="307" t="s">
        <v>71</v>
      </c>
      <c r="U24" s="307" t="s">
        <v>71</v>
      </c>
      <c r="V24" s="311">
        <v>55</v>
      </c>
      <c r="W24" s="311">
        <v>112</v>
      </c>
      <c r="X24" s="311">
        <v>320</v>
      </c>
      <c r="Y24" s="311">
        <v>70</v>
      </c>
      <c r="Z24" s="307" t="s">
        <v>71</v>
      </c>
      <c r="AA24" s="311">
        <v>850</v>
      </c>
    </row>
    <row r="25" spans="1:27" ht="13.15" customHeight="1" x14ac:dyDescent="0.25">
      <c r="A25" s="258" t="s">
        <v>771</v>
      </c>
      <c r="B25" s="253" t="s">
        <v>733</v>
      </c>
      <c r="C25" s="311">
        <v>20</v>
      </c>
      <c r="D25" s="307" t="s">
        <v>71</v>
      </c>
      <c r="E25" s="307" t="s">
        <v>71</v>
      </c>
      <c r="F25" s="307" t="s">
        <v>71</v>
      </c>
      <c r="G25" s="311">
        <v>35</v>
      </c>
      <c r="H25" s="307" t="s">
        <v>71</v>
      </c>
      <c r="I25" s="311">
        <v>0</v>
      </c>
      <c r="J25" s="307" t="s">
        <v>71</v>
      </c>
      <c r="K25" s="307" t="s">
        <v>71</v>
      </c>
      <c r="L25" s="307" t="s">
        <v>71</v>
      </c>
      <c r="M25" s="307" t="s">
        <v>71</v>
      </c>
      <c r="N25" s="307" t="s">
        <v>71</v>
      </c>
      <c r="O25" s="307" t="s">
        <v>71</v>
      </c>
      <c r="P25" s="307" t="s">
        <v>71</v>
      </c>
      <c r="Q25" s="307" t="s">
        <v>71</v>
      </c>
      <c r="R25" s="307" t="s">
        <v>71</v>
      </c>
      <c r="S25" s="307" t="s">
        <v>71</v>
      </c>
      <c r="T25" s="307" t="s">
        <v>71</v>
      </c>
      <c r="U25" s="307" t="s">
        <v>71</v>
      </c>
      <c r="V25" s="311">
        <v>26</v>
      </c>
      <c r="W25" s="311">
        <v>145</v>
      </c>
      <c r="X25" s="311">
        <v>329</v>
      </c>
      <c r="Y25" s="311">
        <v>50</v>
      </c>
      <c r="Z25" s="307" t="s">
        <v>71</v>
      </c>
      <c r="AA25" s="311">
        <v>246</v>
      </c>
    </row>
    <row r="26" spans="1:27" ht="13.15" customHeight="1" x14ac:dyDescent="0.25">
      <c r="A26" s="258" t="s">
        <v>772</v>
      </c>
      <c r="B26" s="253" t="s">
        <v>734</v>
      </c>
      <c r="C26" s="311">
        <v>19</v>
      </c>
      <c r="D26" s="307" t="s">
        <v>71</v>
      </c>
      <c r="E26" s="307" t="s">
        <v>71</v>
      </c>
      <c r="F26" s="307" t="s">
        <v>71</v>
      </c>
      <c r="G26" s="311">
        <v>2</v>
      </c>
      <c r="H26" s="307" t="s">
        <v>71</v>
      </c>
      <c r="I26" s="311">
        <v>0</v>
      </c>
      <c r="J26" s="307" t="s">
        <v>71</v>
      </c>
      <c r="K26" s="307" t="s">
        <v>71</v>
      </c>
      <c r="L26" s="307" t="s">
        <v>71</v>
      </c>
      <c r="M26" s="307" t="s">
        <v>71</v>
      </c>
      <c r="N26" s="307" t="s">
        <v>71</v>
      </c>
      <c r="O26" s="307" t="s">
        <v>71</v>
      </c>
      <c r="P26" s="307" t="s">
        <v>71</v>
      </c>
      <c r="Q26" s="307" t="s">
        <v>71</v>
      </c>
      <c r="R26" s="307" t="s">
        <v>71</v>
      </c>
      <c r="S26" s="307" t="s">
        <v>71</v>
      </c>
      <c r="T26" s="307" t="s">
        <v>71</v>
      </c>
      <c r="U26" s="307" t="s">
        <v>71</v>
      </c>
      <c r="V26" s="311">
        <v>45</v>
      </c>
      <c r="W26" s="311">
        <v>97</v>
      </c>
      <c r="X26" s="311">
        <v>220</v>
      </c>
      <c r="Y26" s="311">
        <v>45</v>
      </c>
      <c r="Z26" s="307" t="s">
        <v>71</v>
      </c>
      <c r="AA26" s="311">
        <v>168</v>
      </c>
    </row>
    <row r="27" spans="1:27" ht="13.15" customHeight="1" x14ac:dyDescent="0.25">
      <c r="A27" s="258" t="s">
        <v>773</v>
      </c>
      <c r="B27" s="255" t="s">
        <v>699</v>
      </c>
      <c r="C27" s="311">
        <v>0</v>
      </c>
      <c r="D27" s="307" t="s">
        <v>71</v>
      </c>
      <c r="E27" s="307" t="s">
        <v>71</v>
      </c>
      <c r="F27" s="307" t="s">
        <v>71</v>
      </c>
      <c r="G27" s="312">
        <v>0</v>
      </c>
      <c r="H27" s="307" t="s">
        <v>71</v>
      </c>
      <c r="I27" s="312" t="s">
        <v>71</v>
      </c>
      <c r="J27" s="307" t="s">
        <v>71</v>
      </c>
      <c r="K27" s="307" t="s">
        <v>71</v>
      </c>
      <c r="L27" s="307" t="s">
        <v>71</v>
      </c>
      <c r="M27" s="307" t="s">
        <v>71</v>
      </c>
      <c r="N27" s="307" t="s">
        <v>71</v>
      </c>
      <c r="O27" s="307" t="s">
        <v>71</v>
      </c>
      <c r="P27" s="307" t="s">
        <v>71</v>
      </c>
      <c r="Q27" s="307" t="s">
        <v>71</v>
      </c>
      <c r="R27" s="307" t="s">
        <v>71</v>
      </c>
      <c r="S27" s="307" t="s">
        <v>71</v>
      </c>
      <c r="T27" s="307" t="s">
        <v>71</v>
      </c>
      <c r="U27" s="307" t="s">
        <v>71</v>
      </c>
      <c r="V27" s="311">
        <v>8</v>
      </c>
      <c r="W27" s="311">
        <v>0</v>
      </c>
      <c r="X27" s="311">
        <v>50</v>
      </c>
      <c r="Y27" s="311">
        <v>25</v>
      </c>
      <c r="Z27" s="307" t="s">
        <v>71</v>
      </c>
      <c r="AA27" s="311">
        <v>0</v>
      </c>
    </row>
    <row r="28" spans="1:27" ht="13.15" customHeight="1" x14ac:dyDescent="0.25">
      <c r="A28" s="314" t="s">
        <v>774</v>
      </c>
      <c r="B28" s="315" t="s">
        <v>700</v>
      </c>
      <c r="C28" s="316">
        <f>C29+C30+C31+C32+C33+C34+C35+C36+C38</f>
        <v>109</v>
      </c>
      <c r="D28" s="317" t="s">
        <v>71</v>
      </c>
      <c r="E28" s="317" t="s">
        <v>71</v>
      </c>
      <c r="F28" s="317" t="s">
        <v>71</v>
      </c>
      <c r="G28" s="316">
        <f>G29+G30+G31+G32+G33+G34+G35+G36+G38</f>
        <v>0</v>
      </c>
      <c r="H28" s="317" t="s">
        <v>71</v>
      </c>
      <c r="I28" s="316">
        <f>I29+I30+I31+I32+I33+I34+I35+I36+I38</f>
        <v>0</v>
      </c>
      <c r="J28" s="317" t="s">
        <v>71</v>
      </c>
      <c r="K28" s="317" t="s">
        <v>71</v>
      </c>
      <c r="L28" s="317" t="s">
        <v>71</v>
      </c>
      <c r="M28" s="317" t="s">
        <v>71</v>
      </c>
      <c r="N28" s="317" t="s">
        <v>71</v>
      </c>
      <c r="O28" s="317" t="s">
        <v>71</v>
      </c>
      <c r="P28" s="317" t="s">
        <v>71</v>
      </c>
      <c r="Q28" s="317" t="s">
        <v>71</v>
      </c>
      <c r="R28" s="317" t="s">
        <v>71</v>
      </c>
      <c r="S28" s="317" t="s">
        <v>71</v>
      </c>
      <c r="T28" s="317" t="s">
        <v>71</v>
      </c>
      <c r="U28" s="317" t="s">
        <v>71</v>
      </c>
      <c r="V28" s="316">
        <f>V29+V30+V31+V32+V33+V34+V35+V37+V38+V36</f>
        <v>87</v>
      </c>
      <c r="W28" s="316">
        <f>W29+W30+W31+W32+W33+W34+W35+W37+W38+W36</f>
        <v>304</v>
      </c>
      <c r="X28" s="316">
        <f>X29+X30+X31+X32+X33+X34+X35+X37+X38+X36</f>
        <v>169</v>
      </c>
      <c r="Y28" s="316">
        <f>Y29+Y30+Y31+Y32+Y33+Y34+Y35+Y36+Y37+Y38</f>
        <v>0</v>
      </c>
      <c r="Z28" s="317" t="s">
        <v>71</v>
      </c>
      <c r="AA28" s="316">
        <f>AA29+AA30+AA31+AA32+AA33+AA34+AA35+AA37+AA38+AA36</f>
        <v>15</v>
      </c>
    </row>
    <row r="29" spans="1:27" ht="13.15" customHeight="1" x14ac:dyDescent="0.25">
      <c r="A29" s="258" t="s">
        <v>775</v>
      </c>
      <c r="B29" s="253" t="s">
        <v>560</v>
      </c>
      <c r="C29" s="311">
        <v>0</v>
      </c>
      <c r="D29" s="307" t="s">
        <v>71</v>
      </c>
      <c r="E29" s="307" t="s">
        <v>71</v>
      </c>
      <c r="F29" s="307" t="s">
        <v>71</v>
      </c>
      <c r="G29" s="311">
        <v>0</v>
      </c>
      <c r="H29" s="307" t="s">
        <v>71</v>
      </c>
      <c r="I29" s="311">
        <v>0</v>
      </c>
      <c r="J29" s="307" t="s">
        <v>71</v>
      </c>
      <c r="K29" s="307" t="s">
        <v>71</v>
      </c>
      <c r="L29" s="307" t="s">
        <v>71</v>
      </c>
      <c r="M29" s="307" t="s">
        <v>71</v>
      </c>
      <c r="N29" s="307" t="s">
        <v>71</v>
      </c>
      <c r="O29" s="307" t="s">
        <v>71</v>
      </c>
      <c r="P29" s="307" t="s">
        <v>71</v>
      </c>
      <c r="Q29" s="307" t="s">
        <v>71</v>
      </c>
      <c r="R29" s="307" t="s">
        <v>71</v>
      </c>
      <c r="S29" s="307" t="s">
        <v>71</v>
      </c>
      <c r="T29" s="307" t="s">
        <v>71</v>
      </c>
      <c r="U29" s="307" t="s">
        <v>71</v>
      </c>
      <c r="V29" s="311">
        <v>17</v>
      </c>
      <c r="W29" s="311">
        <v>69</v>
      </c>
      <c r="X29" s="311">
        <v>97</v>
      </c>
      <c r="Y29" s="311">
        <v>0</v>
      </c>
      <c r="Z29" s="307" t="s">
        <v>71</v>
      </c>
      <c r="AA29" s="311">
        <v>0</v>
      </c>
    </row>
    <row r="30" spans="1:27" ht="13.15" customHeight="1" x14ac:dyDescent="0.25">
      <c r="A30" s="258" t="s">
        <v>776</v>
      </c>
      <c r="B30" s="252" t="s">
        <v>735</v>
      </c>
      <c r="C30" s="311">
        <v>49</v>
      </c>
      <c r="D30" s="307" t="s">
        <v>71</v>
      </c>
      <c r="E30" s="307" t="s">
        <v>71</v>
      </c>
      <c r="F30" s="307" t="s">
        <v>71</v>
      </c>
      <c r="G30" s="311">
        <v>0</v>
      </c>
      <c r="H30" s="307" t="s">
        <v>71</v>
      </c>
      <c r="I30" s="311">
        <v>0</v>
      </c>
      <c r="J30" s="307" t="s">
        <v>71</v>
      </c>
      <c r="K30" s="307" t="s">
        <v>71</v>
      </c>
      <c r="L30" s="307" t="s">
        <v>71</v>
      </c>
      <c r="M30" s="307" t="s">
        <v>71</v>
      </c>
      <c r="N30" s="307" t="s">
        <v>71</v>
      </c>
      <c r="O30" s="307" t="s">
        <v>71</v>
      </c>
      <c r="P30" s="307" t="s">
        <v>71</v>
      </c>
      <c r="Q30" s="307" t="s">
        <v>71</v>
      </c>
      <c r="R30" s="307" t="s">
        <v>71</v>
      </c>
      <c r="S30" s="307" t="s">
        <v>71</v>
      </c>
      <c r="T30" s="307" t="s">
        <v>71</v>
      </c>
      <c r="U30" s="307" t="s">
        <v>71</v>
      </c>
      <c r="V30" s="311">
        <v>12</v>
      </c>
      <c r="W30" s="311">
        <v>62</v>
      </c>
      <c r="X30" s="311">
        <v>25</v>
      </c>
      <c r="Y30" s="311">
        <v>0</v>
      </c>
      <c r="Z30" s="307" t="s">
        <v>71</v>
      </c>
      <c r="AA30" s="311">
        <v>15</v>
      </c>
    </row>
    <row r="31" spans="1:27" ht="13.15" customHeight="1" x14ac:dyDescent="0.25">
      <c r="A31" s="258" t="s">
        <v>777</v>
      </c>
      <c r="B31" s="252" t="s">
        <v>736</v>
      </c>
      <c r="C31" s="311">
        <v>60</v>
      </c>
      <c r="D31" s="307" t="s">
        <v>71</v>
      </c>
      <c r="E31" s="307" t="s">
        <v>71</v>
      </c>
      <c r="F31" s="307" t="s">
        <v>71</v>
      </c>
      <c r="G31" s="311">
        <v>0</v>
      </c>
      <c r="H31" s="307" t="s">
        <v>71</v>
      </c>
      <c r="I31" s="311">
        <v>0</v>
      </c>
      <c r="J31" s="307" t="s">
        <v>71</v>
      </c>
      <c r="K31" s="307" t="s">
        <v>71</v>
      </c>
      <c r="L31" s="307" t="s">
        <v>71</v>
      </c>
      <c r="M31" s="307" t="s">
        <v>71</v>
      </c>
      <c r="N31" s="307" t="s">
        <v>71</v>
      </c>
      <c r="O31" s="307" t="s">
        <v>71</v>
      </c>
      <c r="P31" s="307" t="s">
        <v>71</v>
      </c>
      <c r="Q31" s="307" t="s">
        <v>71</v>
      </c>
      <c r="R31" s="307" t="s">
        <v>71</v>
      </c>
      <c r="S31" s="307" t="s">
        <v>71</v>
      </c>
      <c r="T31" s="307" t="s">
        <v>71</v>
      </c>
      <c r="U31" s="307" t="s">
        <v>71</v>
      </c>
      <c r="V31" s="311">
        <v>15</v>
      </c>
      <c r="W31" s="311">
        <v>60</v>
      </c>
      <c r="X31" s="311">
        <v>30</v>
      </c>
      <c r="Y31" s="311">
        <v>0</v>
      </c>
      <c r="Z31" s="307" t="s">
        <v>71</v>
      </c>
      <c r="AA31" s="311">
        <v>0</v>
      </c>
    </row>
    <row r="32" spans="1:27" ht="38.450000000000003" customHeight="1" x14ac:dyDescent="0.25">
      <c r="A32" s="258" t="s">
        <v>778</v>
      </c>
      <c r="B32" s="253" t="s">
        <v>737</v>
      </c>
      <c r="C32" s="312">
        <v>0</v>
      </c>
      <c r="D32" s="308" t="s">
        <v>71</v>
      </c>
      <c r="E32" s="308" t="s">
        <v>71</v>
      </c>
      <c r="F32" s="307" t="s">
        <v>71</v>
      </c>
      <c r="G32" s="312">
        <v>0</v>
      </c>
      <c r="H32" s="308" t="s">
        <v>71</v>
      </c>
      <c r="I32" s="312">
        <v>0</v>
      </c>
      <c r="J32" s="308" t="s">
        <v>71</v>
      </c>
      <c r="K32" s="308" t="s">
        <v>71</v>
      </c>
      <c r="L32" s="308" t="s">
        <v>71</v>
      </c>
      <c r="M32" s="308" t="s">
        <v>71</v>
      </c>
      <c r="N32" s="308" t="s">
        <v>71</v>
      </c>
      <c r="O32" s="308" t="s">
        <v>71</v>
      </c>
      <c r="P32" s="308" t="s">
        <v>71</v>
      </c>
      <c r="Q32" s="308" t="s">
        <v>71</v>
      </c>
      <c r="R32" s="308" t="s">
        <v>71</v>
      </c>
      <c r="S32" s="308" t="s">
        <v>71</v>
      </c>
      <c r="T32" s="308" t="s">
        <v>71</v>
      </c>
      <c r="U32" s="308" t="s">
        <v>71</v>
      </c>
      <c r="V32" s="312">
        <v>0</v>
      </c>
      <c r="W32" s="312">
        <v>9</v>
      </c>
      <c r="X32" s="312">
        <v>0</v>
      </c>
      <c r="Y32" s="312">
        <v>0</v>
      </c>
      <c r="Z32" s="308" t="s">
        <v>71</v>
      </c>
      <c r="AA32" s="312">
        <v>0</v>
      </c>
    </row>
    <row r="33" spans="1:27" ht="13.15" customHeight="1" x14ac:dyDescent="0.25">
      <c r="A33" s="258" t="s">
        <v>779</v>
      </c>
      <c r="B33" s="252" t="s">
        <v>738</v>
      </c>
      <c r="C33" s="311">
        <v>0</v>
      </c>
      <c r="D33" s="307" t="s">
        <v>71</v>
      </c>
      <c r="E33" s="307" t="s">
        <v>71</v>
      </c>
      <c r="F33" s="307" t="s">
        <v>71</v>
      </c>
      <c r="G33" s="311">
        <v>0</v>
      </c>
      <c r="H33" s="307" t="s">
        <v>71</v>
      </c>
      <c r="I33" s="311">
        <v>0</v>
      </c>
      <c r="J33" s="307" t="s">
        <v>71</v>
      </c>
      <c r="K33" s="307" t="s">
        <v>71</v>
      </c>
      <c r="L33" s="307" t="s">
        <v>71</v>
      </c>
      <c r="M33" s="307" t="s">
        <v>71</v>
      </c>
      <c r="N33" s="307" t="s">
        <v>71</v>
      </c>
      <c r="O33" s="307" t="s">
        <v>71</v>
      </c>
      <c r="P33" s="307" t="s">
        <v>71</v>
      </c>
      <c r="Q33" s="307" t="s">
        <v>71</v>
      </c>
      <c r="R33" s="307" t="s">
        <v>71</v>
      </c>
      <c r="S33" s="307" t="s">
        <v>71</v>
      </c>
      <c r="T33" s="307" t="s">
        <v>71</v>
      </c>
      <c r="U33" s="307" t="s">
        <v>71</v>
      </c>
      <c r="V33" s="311">
        <v>0</v>
      </c>
      <c r="W33" s="311">
        <v>4</v>
      </c>
      <c r="X33" s="311">
        <v>0</v>
      </c>
      <c r="Y33" s="311">
        <v>0</v>
      </c>
      <c r="Z33" s="307" t="s">
        <v>71</v>
      </c>
      <c r="AA33" s="311">
        <v>0</v>
      </c>
    </row>
    <row r="34" spans="1:27" ht="13.15" customHeight="1" x14ac:dyDescent="0.25">
      <c r="A34" s="258" t="s">
        <v>780</v>
      </c>
      <c r="B34" s="252" t="s">
        <v>701</v>
      </c>
      <c r="C34" s="311">
        <v>0</v>
      </c>
      <c r="D34" s="307" t="s">
        <v>71</v>
      </c>
      <c r="E34" s="307" t="s">
        <v>71</v>
      </c>
      <c r="F34" s="307" t="s">
        <v>71</v>
      </c>
      <c r="G34" s="311">
        <v>0</v>
      </c>
      <c r="H34" s="307" t="s">
        <v>71</v>
      </c>
      <c r="I34" s="311">
        <v>0</v>
      </c>
      <c r="J34" s="307" t="s">
        <v>71</v>
      </c>
      <c r="K34" s="307" t="s">
        <v>71</v>
      </c>
      <c r="L34" s="307" t="s">
        <v>71</v>
      </c>
      <c r="M34" s="307" t="s">
        <v>71</v>
      </c>
      <c r="N34" s="307" t="s">
        <v>71</v>
      </c>
      <c r="O34" s="307" t="s">
        <v>71</v>
      </c>
      <c r="P34" s="307" t="s">
        <v>71</v>
      </c>
      <c r="Q34" s="307" t="s">
        <v>71</v>
      </c>
      <c r="R34" s="307" t="s">
        <v>71</v>
      </c>
      <c r="S34" s="307" t="s">
        <v>71</v>
      </c>
      <c r="T34" s="307" t="s">
        <v>71</v>
      </c>
      <c r="U34" s="307" t="s">
        <v>71</v>
      </c>
      <c r="V34" s="311">
        <v>31</v>
      </c>
      <c r="W34" s="311">
        <v>70</v>
      </c>
      <c r="X34" s="311">
        <v>0</v>
      </c>
      <c r="Y34" s="311">
        <v>0</v>
      </c>
      <c r="Z34" s="307" t="s">
        <v>71</v>
      </c>
      <c r="AA34" s="311">
        <v>0</v>
      </c>
    </row>
    <row r="35" spans="1:27" ht="13.15" customHeight="1" x14ac:dyDescent="0.25">
      <c r="A35" s="258" t="s">
        <v>781</v>
      </c>
      <c r="B35" s="253" t="s">
        <v>739</v>
      </c>
      <c r="C35" s="311">
        <v>0</v>
      </c>
      <c r="D35" s="307" t="s">
        <v>71</v>
      </c>
      <c r="E35" s="307" t="s">
        <v>71</v>
      </c>
      <c r="F35" s="307" t="s">
        <v>71</v>
      </c>
      <c r="G35" s="311">
        <v>0</v>
      </c>
      <c r="H35" s="307" t="s">
        <v>71</v>
      </c>
      <c r="I35" s="311">
        <v>0</v>
      </c>
      <c r="J35" s="307" t="s">
        <v>71</v>
      </c>
      <c r="K35" s="307" t="s">
        <v>71</v>
      </c>
      <c r="L35" s="307" t="s">
        <v>71</v>
      </c>
      <c r="M35" s="307" t="s">
        <v>71</v>
      </c>
      <c r="N35" s="307" t="s">
        <v>71</v>
      </c>
      <c r="O35" s="307" t="s">
        <v>71</v>
      </c>
      <c r="P35" s="307" t="s">
        <v>71</v>
      </c>
      <c r="Q35" s="307" t="s">
        <v>71</v>
      </c>
      <c r="R35" s="307" t="s">
        <v>71</v>
      </c>
      <c r="S35" s="307" t="s">
        <v>71</v>
      </c>
      <c r="T35" s="307" t="s">
        <v>71</v>
      </c>
      <c r="U35" s="307" t="s">
        <v>71</v>
      </c>
      <c r="V35" s="311">
        <v>9</v>
      </c>
      <c r="W35" s="311">
        <v>24</v>
      </c>
      <c r="X35" s="311">
        <v>11</v>
      </c>
      <c r="Y35" s="311">
        <v>0</v>
      </c>
      <c r="Z35" s="307" t="s">
        <v>71</v>
      </c>
      <c r="AA35" s="311">
        <v>0</v>
      </c>
    </row>
    <row r="36" spans="1:27" ht="13.15" hidden="1" customHeight="1" x14ac:dyDescent="0.25">
      <c r="A36" s="258"/>
      <c r="B36" s="265" t="s">
        <v>702</v>
      </c>
      <c r="C36" s="313">
        <v>0</v>
      </c>
      <c r="D36" s="309" t="s">
        <v>71</v>
      </c>
      <c r="E36" s="309" t="s">
        <v>71</v>
      </c>
      <c r="F36" s="309" t="s">
        <v>71</v>
      </c>
      <c r="G36" s="313">
        <v>0</v>
      </c>
      <c r="H36" s="309" t="s">
        <v>71</v>
      </c>
      <c r="I36" s="313">
        <v>0</v>
      </c>
      <c r="J36" s="309" t="s">
        <v>71</v>
      </c>
      <c r="K36" s="309" t="s">
        <v>71</v>
      </c>
      <c r="L36" s="309" t="s">
        <v>71</v>
      </c>
      <c r="M36" s="309" t="s">
        <v>71</v>
      </c>
      <c r="N36" s="309" t="s">
        <v>71</v>
      </c>
      <c r="O36" s="309" t="s">
        <v>71</v>
      </c>
      <c r="P36" s="309" t="s">
        <v>71</v>
      </c>
      <c r="Q36" s="309" t="s">
        <v>71</v>
      </c>
      <c r="R36" s="309" t="s">
        <v>71</v>
      </c>
      <c r="S36" s="309" t="s">
        <v>71</v>
      </c>
      <c r="T36" s="309" t="s">
        <v>71</v>
      </c>
      <c r="U36" s="309" t="s">
        <v>71</v>
      </c>
      <c r="V36" s="313">
        <v>0</v>
      </c>
      <c r="W36" s="313">
        <v>0</v>
      </c>
      <c r="X36" s="313">
        <v>0</v>
      </c>
      <c r="Y36" s="309">
        <v>0</v>
      </c>
      <c r="Z36" s="309" t="s">
        <v>71</v>
      </c>
      <c r="AA36" s="309">
        <v>0</v>
      </c>
    </row>
    <row r="37" spans="1:27" ht="13.15" customHeight="1" x14ac:dyDescent="0.25">
      <c r="A37" s="258" t="s">
        <v>782</v>
      </c>
      <c r="B37" s="253" t="s">
        <v>740</v>
      </c>
      <c r="C37" s="311">
        <v>0</v>
      </c>
      <c r="D37" s="307" t="s">
        <v>71</v>
      </c>
      <c r="E37" s="307" t="s">
        <v>71</v>
      </c>
      <c r="F37" s="307" t="s">
        <v>71</v>
      </c>
      <c r="G37" s="311">
        <v>0</v>
      </c>
      <c r="H37" s="307" t="s">
        <v>71</v>
      </c>
      <c r="I37" s="311">
        <v>0</v>
      </c>
      <c r="J37" s="307" t="s">
        <v>71</v>
      </c>
      <c r="K37" s="307" t="s">
        <v>71</v>
      </c>
      <c r="L37" s="307" t="s">
        <v>71</v>
      </c>
      <c r="M37" s="307" t="s">
        <v>71</v>
      </c>
      <c r="N37" s="307" t="s">
        <v>71</v>
      </c>
      <c r="O37" s="307" t="s">
        <v>71</v>
      </c>
      <c r="P37" s="307" t="s">
        <v>71</v>
      </c>
      <c r="Q37" s="307" t="s">
        <v>71</v>
      </c>
      <c r="R37" s="307" t="s">
        <v>71</v>
      </c>
      <c r="S37" s="307" t="s">
        <v>71</v>
      </c>
      <c r="T37" s="307" t="s">
        <v>71</v>
      </c>
      <c r="U37" s="307" t="s">
        <v>71</v>
      </c>
      <c r="V37" s="311">
        <v>0</v>
      </c>
      <c r="W37" s="311">
        <v>0</v>
      </c>
      <c r="X37" s="311">
        <v>0</v>
      </c>
      <c r="Y37" s="311">
        <v>0</v>
      </c>
      <c r="Z37" s="307" t="s">
        <v>71</v>
      </c>
      <c r="AA37" s="311">
        <v>0</v>
      </c>
    </row>
    <row r="38" spans="1:27" ht="13.15" customHeight="1" x14ac:dyDescent="0.25">
      <c r="A38" s="258" t="s">
        <v>783</v>
      </c>
      <c r="B38" s="256" t="s">
        <v>703</v>
      </c>
      <c r="C38" s="311">
        <v>0</v>
      </c>
      <c r="D38" s="307" t="s">
        <v>71</v>
      </c>
      <c r="E38" s="307" t="s">
        <v>71</v>
      </c>
      <c r="F38" s="307" t="s">
        <v>71</v>
      </c>
      <c r="G38" s="311">
        <v>0</v>
      </c>
      <c r="H38" s="307" t="s">
        <v>71</v>
      </c>
      <c r="I38" s="311">
        <v>0</v>
      </c>
      <c r="J38" s="307" t="s">
        <v>71</v>
      </c>
      <c r="K38" s="307" t="s">
        <v>71</v>
      </c>
      <c r="L38" s="307" t="s">
        <v>71</v>
      </c>
      <c r="M38" s="307" t="s">
        <v>71</v>
      </c>
      <c r="N38" s="307" t="s">
        <v>71</v>
      </c>
      <c r="O38" s="307" t="s">
        <v>71</v>
      </c>
      <c r="P38" s="307" t="s">
        <v>71</v>
      </c>
      <c r="Q38" s="307" t="s">
        <v>71</v>
      </c>
      <c r="R38" s="307" t="s">
        <v>71</v>
      </c>
      <c r="S38" s="307" t="s">
        <v>71</v>
      </c>
      <c r="T38" s="307" t="s">
        <v>71</v>
      </c>
      <c r="U38" s="307" t="s">
        <v>71</v>
      </c>
      <c r="V38" s="311">
        <v>3</v>
      </c>
      <c r="W38" s="311">
        <v>6</v>
      </c>
      <c r="X38" s="311">
        <v>6</v>
      </c>
      <c r="Y38" s="311">
        <v>0</v>
      </c>
      <c r="Z38" s="307" t="s">
        <v>71</v>
      </c>
      <c r="AA38" s="311">
        <v>0</v>
      </c>
    </row>
    <row r="39" spans="1:27" ht="13.15" customHeight="1" x14ac:dyDescent="0.25">
      <c r="A39" s="257" t="s">
        <v>784</v>
      </c>
      <c r="B39" s="315" t="s">
        <v>704</v>
      </c>
      <c r="C39" s="316">
        <f>C40+C41+C42+C43+C44+C45</f>
        <v>147</v>
      </c>
      <c r="D39" s="317" t="s">
        <v>71</v>
      </c>
      <c r="E39" s="317" t="s">
        <v>71</v>
      </c>
      <c r="F39" s="317" t="s">
        <v>71</v>
      </c>
      <c r="G39" s="316">
        <f>G40+G41+G42+G43+G44+G45</f>
        <v>0</v>
      </c>
      <c r="H39" s="317" t="s">
        <v>71</v>
      </c>
      <c r="I39" s="316">
        <f>I40+I41+I42+I43+I44+I45</f>
        <v>23</v>
      </c>
      <c r="J39" s="317" t="s">
        <v>71</v>
      </c>
      <c r="K39" s="317" t="s">
        <v>71</v>
      </c>
      <c r="L39" s="317" t="s">
        <v>71</v>
      </c>
      <c r="M39" s="317" t="s">
        <v>71</v>
      </c>
      <c r="N39" s="317" t="s">
        <v>71</v>
      </c>
      <c r="O39" s="317" t="s">
        <v>71</v>
      </c>
      <c r="P39" s="317" t="s">
        <v>71</v>
      </c>
      <c r="Q39" s="317" t="s">
        <v>71</v>
      </c>
      <c r="R39" s="317" t="s">
        <v>71</v>
      </c>
      <c r="S39" s="317" t="s">
        <v>71</v>
      </c>
      <c r="T39" s="317" t="s">
        <v>71</v>
      </c>
      <c r="U39" s="317" t="s">
        <v>71</v>
      </c>
      <c r="V39" s="316">
        <f>V40+V41+V42+V43+V44+V45</f>
        <v>134</v>
      </c>
      <c r="W39" s="316">
        <f>W40+W41+W42+W43+W44+W45</f>
        <v>347</v>
      </c>
      <c r="X39" s="316">
        <f>X40+X41+X42+X43+X44+X45</f>
        <v>827</v>
      </c>
      <c r="Y39" s="316">
        <f>Y40+Y41+Y42+Y43+Y44+Y45</f>
        <v>0</v>
      </c>
      <c r="Z39" s="317" t="s">
        <v>71</v>
      </c>
      <c r="AA39" s="316">
        <f>AA40+AA41+AA42+AA43+AA44+AA45</f>
        <v>21</v>
      </c>
    </row>
    <row r="40" spans="1:27" ht="13.15" customHeight="1" x14ac:dyDescent="0.25">
      <c r="A40" s="258" t="s">
        <v>785</v>
      </c>
      <c r="B40" s="253" t="s">
        <v>705</v>
      </c>
      <c r="C40" s="311">
        <v>0</v>
      </c>
      <c r="D40" s="307" t="s">
        <v>71</v>
      </c>
      <c r="E40" s="307" t="s">
        <v>71</v>
      </c>
      <c r="F40" s="307" t="s">
        <v>71</v>
      </c>
      <c r="G40" s="311">
        <v>0</v>
      </c>
      <c r="H40" s="307" t="s">
        <v>71</v>
      </c>
      <c r="I40" s="311">
        <v>0</v>
      </c>
      <c r="J40" s="307" t="s">
        <v>71</v>
      </c>
      <c r="K40" s="307" t="s">
        <v>71</v>
      </c>
      <c r="L40" s="307" t="s">
        <v>71</v>
      </c>
      <c r="M40" s="307" t="s">
        <v>71</v>
      </c>
      <c r="N40" s="307" t="s">
        <v>71</v>
      </c>
      <c r="O40" s="307" t="s">
        <v>71</v>
      </c>
      <c r="P40" s="307" t="s">
        <v>71</v>
      </c>
      <c r="Q40" s="307" t="s">
        <v>71</v>
      </c>
      <c r="R40" s="307" t="s">
        <v>71</v>
      </c>
      <c r="S40" s="307" t="s">
        <v>71</v>
      </c>
      <c r="T40" s="307" t="s">
        <v>71</v>
      </c>
      <c r="U40" s="307" t="s">
        <v>71</v>
      </c>
      <c r="V40" s="311">
        <v>97</v>
      </c>
      <c r="W40" s="311">
        <v>101</v>
      </c>
      <c r="X40" s="311">
        <v>246</v>
      </c>
      <c r="Y40" s="311">
        <v>0</v>
      </c>
      <c r="Z40" s="307" t="s">
        <v>71</v>
      </c>
      <c r="AA40" s="311">
        <v>0</v>
      </c>
    </row>
    <row r="41" spans="1:27" ht="13.15" customHeight="1" x14ac:dyDescent="0.25">
      <c r="A41" s="258" t="s">
        <v>786</v>
      </c>
      <c r="B41" s="252" t="s">
        <v>741</v>
      </c>
      <c r="C41" s="311">
        <v>52</v>
      </c>
      <c r="D41" s="307" t="s">
        <v>71</v>
      </c>
      <c r="E41" s="307" t="s">
        <v>71</v>
      </c>
      <c r="F41" s="307" t="s">
        <v>71</v>
      </c>
      <c r="G41" s="311">
        <v>0</v>
      </c>
      <c r="H41" s="307" t="s">
        <v>71</v>
      </c>
      <c r="I41" s="311">
        <v>0</v>
      </c>
      <c r="J41" s="307" t="s">
        <v>71</v>
      </c>
      <c r="K41" s="307" t="s">
        <v>71</v>
      </c>
      <c r="L41" s="307" t="s">
        <v>71</v>
      </c>
      <c r="M41" s="307" t="s">
        <v>71</v>
      </c>
      <c r="N41" s="307" t="s">
        <v>71</v>
      </c>
      <c r="O41" s="307" t="s">
        <v>71</v>
      </c>
      <c r="P41" s="307" t="s">
        <v>71</v>
      </c>
      <c r="Q41" s="307" t="s">
        <v>71</v>
      </c>
      <c r="R41" s="307" t="s">
        <v>71</v>
      </c>
      <c r="S41" s="307" t="s">
        <v>71</v>
      </c>
      <c r="T41" s="307" t="s">
        <v>71</v>
      </c>
      <c r="U41" s="307" t="s">
        <v>71</v>
      </c>
      <c r="V41" s="311">
        <v>8</v>
      </c>
      <c r="W41" s="311">
        <v>48</v>
      </c>
      <c r="X41" s="311">
        <v>530</v>
      </c>
      <c r="Y41" s="311">
        <v>0</v>
      </c>
      <c r="Z41" s="307" t="s">
        <v>71</v>
      </c>
      <c r="AA41" s="311">
        <v>21</v>
      </c>
    </row>
    <row r="42" spans="1:27" ht="13.15" customHeight="1" x14ac:dyDescent="0.25">
      <c r="A42" s="258" t="s">
        <v>787</v>
      </c>
      <c r="B42" s="252" t="s">
        <v>742</v>
      </c>
      <c r="C42" s="311">
        <v>90</v>
      </c>
      <c r="D42" s="307" t="s">
        <v>71</v>
      </c>
      <c r="E42" s="307" t="s">
        <v>71</v>
      </c>
      <c r="F42" s="307" t="s">
        <v>71</v>
      </c>
      <c r="G42" s="311">
        <v>0</v>
      </c>
      <c r="H42" s="307" t="s">
        <v>71</v>
      </c>
      <c r="I42" s="311">
        <v>3</v>
      </c>
      <c r="J42" s="307" t="s">
        <v>71</v>
      </c>
      <c r="K42" s="307" t="s">
        <v>71</v>
      </c>
      <c r="L42" s="307" t="s">
        <v>71</v>
      </c>
      <c r="M42" s="307" t="s">
        <v>71</v>
      </c>
      <c r="N42" s="307" t="s">
        <v>71</v>
      </c>
      <c r="O42" s="307" t="s">
        <v>71</v>
      </c>
      <c r="P42" s="307" t="s">
        <v>71</v>
      </c>
      <c r="Q42" s="307" t="s">
        <v>71</v>
      </c>
      <c r="R42" s="307" t="s">
        <v>71</v>
      </c>
      <c r="S42" s="307" t="s">
        <v>71</v>
      </c>
      <c r="T42" s="307" t="s">
        <v>71</v>
      </c>
      <c r="U42" s="307" t="s">
        <v>71</v>
      </c>
      <c r="V42" s="311">
        <v>22</v>
      </c>
      <c r="W42" s="311">
        <v>158</v>
      </c>
      <c r="X42" s="311">
        <v>44</v>
      </c>
      <c r="Y42" s="311">
        <v>0</v>
      </c>
      <c r="Z42" s="307" t="s">
        <v>71</v>
      </c>
      <c r="AA42" s="311">
        <v>0</v>
      </c>
    </row>
    <row r="43" spans="1:27" ht="13.15" customHeight="1" x14ac:dyDescent="0.25">
      <c r="A43" s="258" t="s">
        <v>788</v>
      </c>
      <c r="B43" s="252" t="s">
        <v>743</v>
      </c>
      <c r="C43" s="311">
        <v>0</v>
      </c>
      <c r="D43" s="307" t="s">
        <v>71</v>
      </c>
      <c r="E43" s="307" t="s">
        <v>71</v>
      </c>
      <c r="F43" s="307" t="s">
        <v>71</v>
      </c>
      <c r="G43" s="311">
        <v>0</v>
      </c>
      <c r="H43" s="307" t="s">
        <v>71</v>
      </c>
      <c r="I43" s="311">
        <v>18</v>
      </c>
      <c r="J43" s="307" t="s">
        <v>71</v>
      </c>
      <c r="K43" s="307" t="s">
        <v>71</v>
      </c>
      <c r="L43" s="307" t="s">
        <v>71</v>
      </c>
      <c r="M43" s="307" t="s">
        <v>71</v>
      </c>
      <c r="N43" s="307" t="s">
        <v>71</v>
      </c>
      <c r="O43" s="307" t="s">
        <v>71</v>
      </c>
      <c r="P43" s="307" t="s">
        <v>71</v>
      </c>
      <c r="Q43" s="307" t="s">
        <v>71</v>
      </c>
      <c r="R43" s="307" t="s">
        <v>71</v>
      </c>
      <c r="S43" s="307" t="s">
        <v>71</v>
      </c>
      <c r="T43" s="307" t="s">
        <v>71</v>
      </c>
      <c r="U43" s="307" t="s">
        <v>71</v>
      </c>
      <c r="V43" s="311">
        <v>5</v>
      </c>
      <c r="W43" s="311">
        <v>40</v>
      </c>
      <c r="X43" s="311">
        <v>0</v>
      </c>
      <c r="Y43" s="311">
        <v>0</v>
      </c>
      <c r="Z43" s="307" t="s">
        <v>71</v>
      </c>
      <c r="AA43" s="311">
        <v>0</v>
      </c>
    </row>
    <row r="44" spans="1:27" ht="13.15" customHeight="1" x14ac:dyDescent="0.25">
      <c r="A44" s="258" t="s">
        <v>789</v>
      </c>
      <c r="B44" s="256" t="s">
        <v>706</v>
      </c>
      <c r="C44" s="311">
        <v>2</v>
      </c>
      <c r="D44" s="307" t="s">
        <v>71</v>
      </c>
      <c r="E44" s="307" t="s">
        <v>71</v>
      </c>
      <c r="F44" s="307" t="s">
        <v>71</v>
      </c>
      <c r="G44" s="311">
        <v>0</v>
      </c>
      <c r="H44" s="307" t="s">
        <v>71</v>
      </c>
      <c r="I44" s="311">
        <v>2</v>
      </c>
      <c r="J44" s="307" t="s">
        <v>71</v>
      </c>
      <c r="K44" s="307" t="s">
        <v>71</v>
      </c>
      <c r="L44" s="307" t="s">
        <v>71</v>
      </c>
      <c r="M44" s="307" t="s">
        <v>71</v>
      </c>
      <c r="N44" s="307" t="s">
        <v>71</v>
      </c>
      <c r="O44" s="307" t="s">
        <v>71</v>
      </c>
      <c r="P44" s="307" t="s">
        <v>71</v>
      </c>
      <c r="Q44" s="307" t="s">
        <v>71</v>
      </c>
      <c r="R44" s="307" t="s">
        <v>71</v>
      </c>
      <c r="S44" s="307" t="s">
        <v>71</v>
      </c>
      <c r="T44" s="307" t="s">
        <v>71</v>
      </c>
      <c r="U44" s="307" t="s">
        <v>71</v>
      </c>
      <c r="V44" s="311">
        <v>0</v>
      </c>
      <c r="W44" s="311">
        <v>0</v>
      </c>
      <c r="X44" s="311">
        <v>4</v>
      </c>
      <c r="Y44" s="311">
        <v>0</v>
      </c>
      <c r="Z44" s="307" t="s">
        <v>71</v>
      </c>
      <c r="AA44" s="311">
        <v>0</v>
      </c>
    </row>
    <row r="45" spans="1:27" ht="13.15" customHeight="1" x14ac:dyDescent="0.25">
      <c r="A45" s="258" t="s">
        <v>790</v>
      </c>
      <c r="B45" s="256" t="s">
        <v>707</v>
      </c>
      <c r="C45" s="311">
        <v>3</v>
      </c>
      <c r="D45" s="307" t="s">
        <v>71</v>
      </c>
      <c r="E45" s="307" t="s">
        <v>71</v>
      </c>
      <c r="F45" s="307" t="s">
        <v>71</v>
      </c>
      <c r="G45" s="311">
        <v>0</v>
      </c>
      <c r="H45" s="307" t="s">
        <v>71</v>
      </c>
      <c r="I45" s="311">
        <v>0</v>
      </c>
      <c r="J45" s="307" t="s">
        <v>71</v>
      </c>
      <c r="K45" s="307" t="s">
        <v>71</v>
      </c>
      <c r="L45" s="307" t="s">
        <v>71</v>
      </c>
      <c r="M45" s="307" t="s">
        <v>71</v>
      </c>
      <c r="N45" s="307" t="s">
        <v>71</v>
      </c>
      <c r="O45" s="307" t="s">
        <v>71</v>
      </c>
      <c r="P45" s="307" t="s">
        <v>71</v>
      </c>
      <c r="Q45" s="307" t="s">
        <v>71</v>
      </c>
      <c r="R45" s="307" t="s">
        <v>71</v>
      </c>
      <c r="S45" s="307" t="s">
        <v>71</v>
      </c>
      <c r="T45" s="307" t="s">
        <v>71</v>
      </c>
      <c r="U45" s="307" t="s">
        <v>71</v>
      </c>
      <c r="V45" s="311">
        <v>2</v>
      </c>
      <c r="W45" s="311">
        <v>0</v>
      </c>
      <c r="X45" s="311">
        <v>3</v>
      </c>
      <c r="Y45" s="311">
        <v>0</v>
      </c>
      <c r="Z45" s="307" t="s">
        <v>71</v>
      </c>
      <c r="AA45" s="311">
        <v>0</v>
      </c>
    </row>
    <row r="46" spans="1:27" ht="13.15" customHeight="1" x14ac:dyDescent="0.25">
      <c r="A46" s="257" t="s">
        <v>791</v>
      </c>
      <c r="B46" s="318" t="s">
        <v>708</v>
      </c>
      <c r="C46" s="316">
        <f>C47+C48+C51+C52+C53+C49</f>
        <v>64</v>
      </c>
      <c r="D46" s="317" t="s">
        <v>71</v>
      </c>
      <c r="E46" s="317" t="s">
        <v>71</v>
      </c>
      <c r="F46" s="317" t="s">
        <v>71</v>
      </c>
      <c r="G46" s="316">
        <f>G47+G48+G51+G52+G53</f>
        <v>0</v>
      </c>
      <c r="H46" s="317" t="s">
        <v>71</v>
      </c>
      <c r="I46" s="316">
        <f>I47+I48+I51+I52+I53</f>
        <v>0</v>
      </c>
      <c r="J46" s="317" t="s">
        <v>71</v>
      </c>
      <c r="K46" s="317" t="s">
        <v>71</v>
      </c>
      <c r="L46" s="317" t="s">
        <v>71</v>
      </c>
      <c r="M46" s="317" t="s">
        <v>71</v>
      </c>
      <c r="N46" s="317" t="s">
        <v>71</v>
      </c>
      <c r="O46" s="317" t="s">
        <v>71</v>
      </c>
      <c r="P46" s="317" t="s">
        <v>71</v>
      </c>
      <c r="Q46" s="317" t="s">
        <v>71</v>
      </c>
      <c r="R46" s="317" t="s">
        <v>71</v>
      </c>
      <c r="S46" s="317" t="s">
        <v>71</v>
      </c>
      <c r="T46" s="317" t="s">
        <v>71</v>
      </c>
      <c r="U46" s="317" t="s">
        <v>71</v>
      </c>
      <c r="V46" s="316">
        <f>V47+V48+V49+V50+V51+V52+V53+V100</f>
        <v>55</v>
      </c>
      <c r="W46" s="316">
        <f>W47+W48+W49+W50+W51+W52+W53+W100</f>
        <v>201</v>
      </c>
      <c r="X46" s="316">
        <f>X47+X48+X49+X50+X51+X52+X53+X100</f>
        <v>98</v>
      </c>
      <c r="Y46" s="316">
        <f>Y47+Y48+Y51+Y52+Y53</f>
        <v>0</v>
      </c>
      <c r="Z46" s="317" t="s">
        <v>71</v>
      </c>
      <c r="AA46" s="316">
        <f>AA47+AA48+AA49+AA50+AA51+AA52+AA53</f>
        <v>38</v>
      </c>
    </row>
    <row r="47" spans="1:27" ht="13.15" customHeight="1" x14ac:dyDescent="0.25">
      <c r="A47" s="258" t="s">
        <v>792</v>
      </c>
      <c r="B47" s="253" t="s">
        <v>709</v>
      </c>
      <c r="C47" s="311">
        <v>0</v>
      </c>
      <c r="D47" s="307" t="s">
        <v>71</v>
      </c>
      <c r="E47" s="307" t="s">
        <v>71</v>
      </c>
      <c r="F47" s="307" t="s">
        <v>71</v>
      </c>
      <c r="G47" s="311">
        <v>0</v>
      </c>
      <c r="H47" s="307" t="s">
        <v>71</v>
      </c>
      <c r="I47" s="311">
        <v>0</v>
      </c>
      <c r="J47" s="307" t="s">
        <v>71</v>
      </c>
      <c r="K47" s="307" t="s">
        <v>71</v>
      </c>
      <c r="L47" s="307" t="s">
        <v>71</v>
      </c>
      <c r="M47" s="307" t="s">
        <v>71</v>
      </c>
      <c r="N47" s="307" t="s">
        <v>71</v>
      </c>
      <c r="O47" s="307" t="s">
        <v>71</v>
      </c>
      <c r="P47" s="307" t="s">
        <v>71</v>
      </c>
      <c r="Q47" s="307" t="s">
        <v>71</v>
      </c>
      <c r="R47" s="307" t="s">
        <v>71</v>
      </c>
      <c r="S47" s="307" t="s">
        <v>71</v>
      </c>
      <c r="T47" s="307" t="s">
        <v>71</v>
      </c>
      <c r="U47" s="307" t="s">
        <v>71</v>
      </c>
      <c r="V47" s="311">
        <v>11</v>
      </c>
      <c r="W47" s="311">
        <v>16</v>
      </c>
      <c r="X47" s="311">
        <v>11</v>
      </c>
      <c r="Y47" s="311">
        <v>0</v>
      </c>
      <c r="Z47" s="307" t="s">
        <v>71</v>
      </c>
      <c r="AA47" s="311">
        <v>0</v>
      </c>
    </row>
    <row r="48" spans="1:27" ht="13.15" customHeight="1" x14ac:dyDescent="0.25">
      <c r="A48" s="258" t="s">
        <v>793</v>
      </c>
      <c r="B48" s="252" t="s">
        <v>744</v>
      </c>
      <c r="C48" s="311">
        <v>24</v>
      </c>
      <c r="D48" s="307" t="s">
        <v>71</v>
      </c>
      <c r="E48" s="307" t="s">
        <v>71</v>
      </c>
      <c r="F48" s="307" t="s">
        <v>71</v>
      </c>
      <c r="G48" s="311">
        <v>0</v>
      </c>
      <c r="H48" s="307" t="s">
        <v>71</v>
      </c>
      <c r="I48" s="311">
        <v>0</v>
      </c>
      <c r="J48" s="307" t="s">
        <v>71</v>
      </c>
      <c r="K48" s="307" t="s">
        <v>71</v>
      </c>
      <c r="L48" s="307" t="s">
        <v>71</v>
      </c>
      <c r="M48" s="307" t="s">
        <v>71</v>
      </c>
      <c r="N48" s="307" t="s">
        <v>71</v>
      </c>
      <c r="O48" s="307" t="s">
        <v>71</v>
      </c>
      <c r="P48" s="307" t="s">
        <v>71</v>
      </c>
      <c r="Q48" s="307" t="s">
        <v>71</v>
      </c>
      <c r="R48" s="307" t="s">
        <v>71</v>
      </c>
      <c r="S48" s="307" t="s">
        <v>71</v>
      </c>
      <c r="T48" s="307" t="s">
        <v>71</v>
      </c>
      <c r="U48" s="307" t="s">
        <v>71</v>
      </c>
      <c r="V48" s="311">
        <v>24</v>
      </c>
      <c r="W48" s="311">
        <v>97</v>
      </c>
      <c r="X48" s="311">
        <v>49</v>
      </c>
      <c r="Y48" s="311">
        <v>0</v>
      </c>
      <c r="Z48" s="307" t="s">
        <v>71</v>
      </c>
      <c r="AA48" s="311">
        <v>27</v>
      </c>
    </row>
    <row r="49" spans="1:27" ht="13.15" customHeight="1" x14ac:dyDescent="0.25">
      <c r="A49" s="258" t="s">
        <v>794</v>
      </c>
      <c r="B49" s="252" t="s">
        <v>745</v>
      </c>
      <c r="C49" s="311">
        <v>40</v>
      </c>
      <c r="D49" s="307" t="s">
        <v>71</v>
      </c>
      <c r="E49" s="307" t="s">
        <v>71</v>
      </c>
      <c r="F49" s="307" t="s">
        <v>71</v>
      </c>
      <c r="G49" s="311">
        <v>0</v>
      </c>
      <c r="H49" s="307" t="s">
        <v>71</v>
      </c>
      <c r="I49" s="311">
        <v>0</v>
      </c>
      <c r="J49" s="307" t="s">
        <v>71</v>
      </c>
      <c r="K49" s="307" t="s">
        <v>71</v>
      </c>
      <c r="L49" s="307" t="s">
        <v>71</v>
      </c>
      <c r="M49" s="307" t="s">
        <v>71</v>
      </c>
      <c r="N49" s="307" t="s">
        <v>71</v>
      </c>
      <c r="O49" s="307" t="s">
        <v>71</v>
      </c>
      <c r="P49" s="307" t="s">
        <v>71</v>
      </c>
      <c r="Q49" s="307" t="s">
        <v>71</v>
      </c>
      <c r="R49" s="307" t="s">
        <v>71</v>
      </c>
      <c r="S49" s="307" t="s">
        <v>71</v>
      </c>
      <c r="T49" s="307" t="s">
        <v>71</v>
      </c>
      <c r="U49" s="307" t="s">
        <v>71</v>
      </c>
      <c r="V49" s="311">
        <v>10</v>
      </c>
      <c r="W49" s="311">
        <v>62</v>
      </c>
      <c r="X49" s="311">
        <v>20</v>
      </c>
      <c r="Y49" s="311">
        <v>0</v>
      </c>
      <c r="Z49" s="307" t="s">
        <v>71</v>
      </c>
      <c r="AA49" s="311">
        <v>11</v>
      </c>
    </row>
    <row r="50" spans="1:27" ht="13.15" customHeight="1" x14ac:dyDescent="0.25">
      <c r="A50" s="258" t="s">
        <v>795</v>
      </c>
      <c r="B50" s="254" t="s">
        <v>746</v>
      </c>
      <c r="C50" s="311">
        <v>0</v>
      </c>
      <c r="D50" s="307" t="s">
        <v>71</v>
      </c>
      <c r="E50" s="307" t="s">
        <v>71</v>
      </c>
      <c r="F50" s="307" t="s">
        <v>71</v>
      </c>
      <c r="G50" s="311">
        <v>0</v>
      </c>
      <c r="H50" s="307" t="s">
        <v>71</v>
      </c>
      <c r="I50" s="311">
        <v>0</v>
      </c>
      <c r="J50" s="307" t="s">
        <v>71</v>
      </c>
      <c r="K50" s="307" t="s">
        <v>71</v>
      </c>
      <c r="L50" s="307" t="s">
        <v>71</v>
      </c>
      <c r="M50" s="307" t="s">
        <v>71</v>
      </c>
      <c r="N50" s="307" t="s">
        <v>71</v>
      </c>
      <c r="O50" s="307" t="s">
        <v>71</v>
      </c>
      <c r="P50" s="307" t="s">
        <v>71</v>
      </c>
      <c r="Q50" s="307" t="s">
        <v>71</v>
      </c>
      <c r="R50" s="307" t="s">
        <v>71</v>
      </c>
      <c r="S50" s="307" t="s">
        <v>71</v>
      </c>
      <c r="T50" s="307" t="s">
        <v>71</v>
      </c>
      <c r="U50" s="307" t="s">
        <v>71</v>
      </c>
      <c r="V50" s="311">
        <v>4</v>
      </c>
      <c r="W50" s="311">
        <v>19</v>
      </c>
      <c r="X50" s="311">
        <v>0</v>
      </c>
      <c r="Y50" s="311">
        <v>0</v>
      </c>
      <c r="Z50" s="307" t="s">
        <v>71</v>
      </c>
      <c r="AA50" s="311">
        <v>0</v>
      </c>
    </row>
    <row r="51" spans="1:27" ht="13.15" customHeight="1" x14ac:dyDescent="0.25">
      <c r="A51" s="258" t="s">
        <v>796</v>
      </c>
      <c r="B51" s="262" t="s">
        <v>710</v>
      </c>
      <c r="C51" s="311">
        <v>0</v>
      </c>
      <c r="D51" s="307" t="s">
        <v>71</v>
      </c>
      <c r="E51" s="307" t="s">
        <v>71</v>
      </c>
      <c r="F51" s="307" t="s">
        <v>71</v>
      </c>
      <c r="G51" s="311">
        <v>0</v>
      </c>
      <c r="H51" s="307" t="s">
        <v>71</v>
      </c>
      <c r="I51" s="311">
        <v>0</v>
      </c>
      <c r="J51" s="307" t="s">
        <v>71</v>
      </c>
      <c r="K51" s="307" t="s">
        <v>71</v>
      </c>
      <c r="L51" s="307" t="s">
        <v>71</v>
      </c>
      <c r="M51" s="307" t="s">
        <v>71</v>
      </c>
      <c r="N51" s="307" t="s">
        <v>71</v>
      </c>
      <c r="O51" s="307" t="s">
        <v>71</v>
      </c>
      <c r="P51" s="307" t="s">
        <v>71</v>
      </c>
      <c r="Q51" s="307" t="s">
        <v>71</v>
      </c>
      <c r="R51" s="307" t="s">
        <v>71</v>
      </c>
      <c r="S51" s="307" t="s">
        <v>71</v>
      </c>
      <c r="T51" s="307" t="s">
        <v>71</v>
      </c>
      <c r="U51" s="307" t="s">
        <v>71</v>
      </c>
      <c r="V51" s="311">
        <v>6</v>
      </c>
      <c r="W51" s="311">
        <v>0</v>
      </c>
      <c r="X51" s="311">
        <v>16</v>
      </c>
      <c r="Y51" s="311">
        <v>0</v>
      </c>
      <c r="Z51" s="307" t="s">
        <v>71</v>
      </c>
      <c r="AA51" s="311">
        <v>0</v>
      </c>
    </row>
    <row r="52" spans="1:27" ht="13.15" customHeight="1" x14ac:dyDescent="0.25">
      <c r="A52" s="258" t="s">
        <v>797</v>
      </c>
      <c r="B52" s="262" t="s">
        <v>711</v>
      </c>
      <c r="C52" s="311">
        <v>0</v>
      </c>
      <c r="D52" s="307" t="s">
        <v>71</v>
      </c>
      <c r="E52" s="307" t="s">
        <v>71</v>
      </c>
      <c r="F52" s="307" t="s">
        <v>71</v>
      </c>
      <c r="G52" s="311">
        <v>0</v>
      </c>
      <c r="H52" s="307" t="s">
        <v>71</v>
      </c>
      <c r="I52" s="311">
        <v>0</v>
      </c>
      <c r="J52" s="307" t="s">
        <v>71</v>
      </c>
      <c r="K52" s="307" t="s">
        <v>71</v>
      </c>
      <c r="L52" s="307" t="s">
        <v>71</v>
      </c>
      <c r="M52" s="307" t="s">
        <v>71</v>
      </c>
      <c r="N52" s="307" t="s">
        <v>71</v>
      </c>
      <c r="O52" s="307" t="s">
        <v>71</v>
      </c>
      <c r="P52" s="307" t="s">
        <v>71</v>
      </c>
      <c r="Q52" s="307" t="s">
        <v>71</v>
      </c>
      <c r="R52" s="307" t="s">
        <v>71</v>
      </c>
      <c r="S52" s="307" t="s">
        <v>71</v>
      </c>
      <c r="T52" s="307" t="s">
        <v>71</v>
      </c>
      <c r="U52" s="307" t="s">
        <v>71</v>
      </c>
      <c r="V52" s="311">
        <v>0</v>
      </c>
      <c r="W52" s="311">
        <v>7</v>
      </c>
      <c r="X52" s="311">
        <v>1</v>
      </c>
      <c r="Y52" s="311">
        <v>0</v>
      </c>
      <c r="Z52" s="307" t="s">
        <v>71</v>
      </c>
      <c r="AA52" s="311">
        <v>0</v>
      </c>
    </row>
    <row r="53" spans="1:27" ht="13.15" customHeight="1" x14ac:dyDescent="0.25">
      <c r="A53" s="258" t="s">
        <v>798</v>
      </c>
      <c r="B53" s="256" t="s">
        <v>712</v>
      </c>
      <c r="C53" s="311">
        <v>0</v>
      </c>
      <c r="D53" s="307" t="s">
        <v>71</v>
      </c>
      <c r="E53" s="307" t="s">
        <v>71</v>
      </c>
      <c r="F53" s="307" t="s">
        <v>71</v>
      </c>
      <c r="G53" s="311">
        <v>0</v>
      </c>
      <c r="H53" s="307" t="s">
        <v>71</v>
      </c>
      <c r="I53" s="311">
        <v>0</v>
      </c>
      <c r="J53" s="307" t="s">
        <v>71</v>
      </c>
      <c r="K53" s="307" t="s">
        <v>71</v>
      </c>
      <c r="L53" s="307" t="s">
        <v>71</v>
      </c>
      <c r="M53" s="307" t="s">
        <v>71</v>
      </c>
      <c r="N53" s="307" t="s">
        <v>71</v>
      </c>
      <c r="O53" s="307" t="s">
        <v>71</v>
      </c>
      <c r="P53" s="307" t="s">
        <v>71</v>
      </c>
      <c r="Q53" s="307" t="s">
        <v>71</v>
      </c>
      <c r="R53" s="307" t="s">
        <v>71</v>
      </c>
      <c r="S53" s="307" t="s">
        <v>71</v>
      </c>
      <c r="T53" s="307" t="s">
        <v>71</v>
      </c>
      <c r="U53" s="307" t="s">
        <v>71</v>
      </c>
      <c r="V53" s="311">
        <v>0</v>
      </c>
      <c r="W53" s="311">
        <v>0</v>
      </c>
      <c r="X53" s="311">
        <v>1</v>
      </c>
      <c r="Y53" s="311">
        <v>0</v>
      </c>
      <c r="Z53" s="307" t="s">
        <v>71</v>
      </c>
      <c r="AA53" s="311">
        <v>0</v>
      </c>
    </row>
    <row r="54" spans="1:27" ht="13.15" customHeight="1" x14ac:dyDescent="0.25">
      <c r="A54" s="314" t="s">
        <v>799</v>
      </c>
      <c r="B54" s="315" t="s">
        <v>713</v>
      </c>
      <c r="C54" s="316">
        <f>C55+C56+C57+C58+C59+C60+C61+C62+C63+C65+C66</f>
        <v>0</v>
      </c>
      <c r="D54" s="317" t="s">
        <v>71</v>
      </c>
      <c r="E54" s="317" t="s">
        <v>71</v>
      </c>
      <c r="F54" s="317" t="s">
        <v>71</v>
      </c>
      <c r="G54" s="316">
        <f>G55+G56+G57+G58+G59+G60+G61+G62+G63+G65+G66</f>
        <v>0</v>
      </c>
      <c r="H54" s="317" t="s">
        <v>71</v>
      </c>
      <c r="I54" s="316">
        <f>I55+I56+I57+I58+I59+I60+I61+I62+I63+I65+I66</f>
        <v>0</v>
      </c>
      <c r="J54" s="317" t="s">
        <v>71</v>
      </c>
      <c r="K54" s="317" t="s">
        <v>71</v>
      </c>
      <c r="L54" s="317" t="s">
        <v>71</v>
      </c>
      <c r="M54" s="317" t="s">
        <v>71</v>
      </c>
      <c r="N54" s="317" t="s">
        <v>71</v>
      </c>
      <c r="O54" s="317" t="s">
        <v>71</v>
      </c>
      <c r="P54" s="317" t="s">
        <v>71</v>
      </c>
      <c r="Q54" s="317" t="s">
        <v>71</v>
      </c>
      <c r="R54" s="317" t="s">
        <v>71</v>
      </c>
      <c r="S54" s="317" t="s">
        <v>71</v>
      </c>
      <c r="T54" s="317" t="s">
        <v>71</v>
      </c>
      <c r="U54" s="317" t="s">
        <v>71</v>
      </c>
      <c r="V54" s="316">
        <f>V55+V56+V57+V58+V59+V60+V61+V62+V63+V65+V66</f>
        <v>51</v>
      </c>
      <c r="W54" s="316">
        <f>W55+W56+W57+W58+W59+W60+W61+W62+W63+W65+W66</f>
        <v>403</v>
      </c>
      <c r="X54" s="316">
        <f>X55+X56+X57+X58+X59+X60+X61+X62+X63+X65+X66</f>
        <v>230</v>
      </c>
      <c r="Y54" s="316">
        <f>Y55+Y56+Y57+Y58+Y59+Y60+Y61+Y62+Y63+Y65+Y66</f>
        <v>0</v>
      </c>
      <c r="Z54" s="317" t="s">
        <v>71</v>
      </c>
      <c r="AA54" s="316">
        <f>AA55+AA56+AA57+AA58+AA59+AA60+AA61+AA62+AA63+AA65+AA66</f>
        <v>215</v>
      </c>
    </row>
    <row r="55" spans="1:27" ht="13.15" customHeight="1" x14ac:dyDescent="0.25">
      <c r="A55" s="258" t="s">
        <v>800</v>
      </c>
      <c r="B55" s="253" t="s">
        <v>714</v>
      </c>
      <c r="C55" s="311">
        <v>0</v>
      </c>
      <c r="D55" s="307" t="s">
        <v>71</v>
      </c>
      <c r="E55" s="307" t="s">
        <v>71</v>
      </c>
      <c r="F55" s="307" t="s">
        <v>71</v>
      </c>
      <c r="G55" s="311">
        <v>0</v>
      </c>
      <c r="H55" s="307" t="s">
        <v>71</v>
      </c>
      <c r="I55" s="311">
        <v>0</v>
      </c>
      <c r="J55" s="307" t="s">
        <v>71</v>
      </c>
      <c r="K55" s="307" t="s">
        <v>71</v>
      </c>
      <c r="L55" s="307" t="s">
        <v>71</v>
      </c>
      <c r="M55" s="307" t="s">
        <v>71</v>
      </c>
      <c r="N55" s="307" t="s">
        <v>71</v>
      </c>
      <c r="O55" s="307" t="s">
        <v>71</v>
      </c>
      <c r="P55" s="307" t="s">
        <v>71</v>
      </c>
      <c r="Q55" s="307" t="s">
        <v>71</v>
      </c>
      <c r="R55" s="307" t="s">
        <v>71</v>
      </c>
      <c r="S55" s="307" t="s">
        <v>71</v>
      </c>
      <c r="T55" s="307" t="s">
        <v>71</v>
      </c>
      <c r="U55" s="307" t="s">
        <v>71</v>
      </c>
      <c r="V55" s="311">
        <v>8</v>
      </c>
      <c r="W55" s="311">
        <v>74</v>
      </c>
      <c r="X55" s="311">
        <v>29</v>
      </c>
      <c r="Y55" s="311">
        <v>0</v>
      </c>
      <c r="Z55" s="307" t="s">
        <v>71</v>
      </c>
      <c r="AA55" s="311">
        <v>0</v>
      </c>
    </row>
    <row r="56" spans="1:27" ht="13.15" customHeight="1" x14ac:dyDescent="0.25">
      <c r="A56" s="258" t="s">
        <v>801</v>
      </c>
      <c r="B56" s="252" t="s">
        <v>747</v>
      </c>
      <c r="C56" s="311">
        <v>0</v>
      </c>
      <c r="D56" s="307" t="s">
        <v>71</v>
      </c>
      <c r="E56" s="307" t="s">
        <v>71</v>
      </c>
      <c r="F56" s="307" t="s">
        <v>71</v>
      </c>
      <c r="G56" s="311">
        <v>0</v>
      </c>
      <c r="H56" s="307" t="s">
        <v>71</v>
      </c>
      <c r="I56" s="311">
        <v>0</v>
      </c>
      <c r="J56" s="307" t="s">
        <v>71</v>
      </c>
      <c r="K56" s="307" t="s">
        <v>71</v>
      </c>
      <c r="L56" s="307" t="s">
        <v>71</v>
      </c>
      <c r="M56" s="307" t="s">
        <v>71</v>
      </c>
      <c r="N56" s="307" t="s">
        <v>71</v>
      </c>
      <c r="O56" s="307" t="s">
        <v>71</v>
      </c>
      <c r="P56" s="307" t="s">
        <v>71</v>
      </c>
      <c r="Q56" s="307" t="s">
        <v>71</v>
      </c>
      <c r="R56" s="307" t="s">
        <v>71</v>
      </c>
      <c r="S56" s="307" t="s">
        <v>71</v>
      </c>
      <c r="T56" s="307" t="s">
        <v>71</v>
      </c>
      <c r="U56" s="307" t="s">
        <v>71</v>
      </c>
      <c r="V56" s="311">
        <v>11</v>
      </c>
      <c r="W56" s="311">
        <v>94</v>
      </c>
      <c r="X56" s="311">
        <v>58</v>
      </c>
      <c r="Y56" s="311">
        <v>0</v>
      </c>
      <c r="Z56" s="307" t="s">
        <v>71</v>
      </c>
      <c r="AA56" s="311">
        <v>215</v>
      </c>
    </row>
    <row r="57" spans="1:27" ht="13.15" customHeight="1" x14ac:dyDescent="0.25">
      <c r="A57" s="258" t="s">
        <v>802</v>
      </c>
      <c r="B57" s="252" t="s">
        <v>748</v>
      </c>
      <c r="C57" s="311">
        <v>0</v>
      </c>
      <c r="D57" s="307" t="s">
        <v>71</v>
      </c>
      <c r="E57" s="307" t="s">
        <v>71</v>
      </c>
      <c r="F57" s="307" t="s">
        <v>71</v>
      </c>
      <c r="G57" s="311">
        <v>0</v>
      </c>
      <c r="H57" s="307" t="s">
        <v>71</v>
      </c>
      <c r="I57" s="311">
        <v>0</v>
      </c>
      <c r="J57" s="307" t="s">
        <v>71</v>
      </c>
      <c r="K57" s="307" t="s">
        <v>71</v>
      </c>
      <c r="L57" s="307" t="s">
        <v>71</v>
      </c>
      <c r="M57" s="307" t="s">
        <v>71</v>
      </c>
      <c r="N57" s="307" t="s">
        <v>71</v>
      </c>
      <c r="O57" s="307" t="s">
        <v>71</v>
      </c>
      <c r="P57" s="307" t="s">
        <v>71</v>
      </c>
      <c r="Q57" s="307" t="s">
        <v>71</v>
      </c>
      <c r="R57" s="307" t="s">
        <v>71</v>
      </c>
      <c r="S57" s="307" t="s">
        <v>71</v>
      </c>
      <c r="T57" s="307" t="s">
        <v>71</v>
      </c>
      <c r="U57" s="307" t="s">
        <v>71</v>
      </c>
      <c r="V57" s="311">
        <v>16</v>
      </c>
      <c r="W57" s="311">
        <v>47</v>
      </c>
      <c r="X57" s="311">
        <v>16</v>
      </c>
      <c r="Y57" s="311">
        <v>0</v>
      </c>
      <c r="Z57" s="307" t="s">
        <v>71</v>
      </c>
      <c r="AA57" s="311">
        <v>0</v>
      </c>
    </row>
    <row r="58" spans="1:27" ht="13.15" customHeight="1" x14ac:dyDescent="0.25">
      <c r="A58" s="258" t="s">
        <v>803</v>
      </c>
      <c r="B58" s="252" t="s">
        <v>749</v>
      </c>
      <c r="C58" s="311">
        <v>0</v>
      </c>
      <c r="D58" s="307" t="s">
        <v>71</v>
      </c>
      <c r="E58" s="307" t="s">
        <v>71</v>
      </c>
      <c r="F58" s="307" t="s">
        <v>71</v>
      </c>
      <c r="G58" s="311">
        <v>0</v>
      </c>
      <c r="H58" s="307" t="s">
        <v>71</v>
      </c>
      <c r="I58" s="311">
        <v>0</v>
      </c>
      <c r="J58" s="307" t="s">
        <v>71</v>
      </c>
      <c r="K58" s="307" t="s">
        <v>71</v>
      </c>
      <c r="L58" s="307" t="s">
        <v>71</v>
      </c>
      <c r="M58" s="307" t="s">
        <v>71</v>
      </c>
      <c r="N58" s="307" t="s">
        <v>71</v>
      </c>
      <c r="O58" s="307" t="s">
        <v>71</v>
      </c>
      <c r="P58" s="307" t="s">
        <v>71</v>
      </c>
      <c r="Q58" s="307" t="s">
        <v>71</v>
      </c>
      <c r="R58" s="307" t="s">
        <v>71</v>
      </c>
      <c r="S58" s="307" t="s">
        <v>71</v>
      </c>
      <c r="T58" s="307" t="s">
        <v>71</v>
      </c>
      <c r="U58" s="307" t="s">
        <v>71</v>
      </c>
      <c r="V58" s="311">
        <v>0</v>
      </c>
      <c r="W58" s="311">
        <v>2</v>
      </c>
      <c r="X58" s="311">
        <v>1</v>
      </c>
      <c r="Y58" s="311">
        <v>0</v>
      </c>
      <c r="Z58" s="307" t="s">
        <v>71</v>
      </c>
      <c r="AA58" s="311">
        <v>0</v>
      </c>
    </row>
    <row r="59" spans="1:27" ht="13.15" customHeight="1" x14ac:dyDescent="0.25">
      <c r="A59" s="258" t="s">
        <v>804</v>
      </c>
      <c r="B59" s="253" t="s">
        <v>750</v>
      </c>
      <c r="C59" s="311">
        <v>0</v>
      </c>
      <c r="D59" s="307" t="s">
        <v>71</v>
      </c>
      <c r="E59" s="307" t="s">
        <v>71</v>
      </c>
      <c r="F59" s="307" t="s">
        <v>71</v>
      </c>
      <c r="G59" s="311">
        <v>0</v>
      </c>
      <c r="H59" s="307" t="s">
        <v>71</v>
      </c>
      <c r="I59" s="311">
        <v>0</v>
      </c>
      <c r="J59" s="307" t="s">
        <v>71</v>
      </c>
      <c r="K59" s="307" t="s">
        <v>71</v>
      </c>
      <c r="L59" s="307" t="s">
        <v>71</v>
      </c>
      <c r="M59" s="307" t="s">
        <v>71</v>
      </c>
      <c r="N59" s="307" t="s">
        <v>71</v>
      </c>
      <c r="O59" s="307" t="s">
        <v>71</v>
      </c>
      <c r="P59" s="307" t="s">
        <v>71</v>
      </c>
      <c r="Q59" s="307" t="s">
        <v>71</v>
      </c>
      <c r="R59" s="307" t="s">
        <v>71</v>
      </c>
      <c r="S59" s="307" t="s">
        <v>71</v>
      </c>
      <c r="T59" s="307" t="s">
        <v>71</v>
      </c>
      <c r="U59" s="307" t="s">
        <v>71</v>
      </c>
      <c r="V59" s="311">
        <v>6</v>
      </c>
      <c r="W59" s="311">
        <v>32</v>
      </c>
      <c r="X59" s="311">
        <v>0</v>
      </c>
      <c r="Y59" s="311">
        <v>0</v>
      </c>
      <c r="Z59" s="307" t="s">
        <v>71</v>
      </c>
      <c r="AA59" s="311">
        <v>0</v>
      </c>
    </row>
    <row r="60" spans="1:27" ht="13.15" customHeight="1" x14ac:dyDescent="0.25">
      <c r="A60" s="258" t="s">
        <v>805</v>
      </c>
      <c r="B60" s="252" t="s">
        <v>751</v>
      </c>
      <c r="C60" s="311">
        <v>0</v>
      </c>
      <c r="D60" s="307" t="s">
        <v>71</v>
      </c>
      <c r="E60" s="307" t="s">
        <v>71</v>
      </c>
      <c r="F60" s="307" t="s">
        <v>71</v>
      </c>
      <c r="G60" s="311">
        <v>0</v>
      </c>
      <c r="H60" s="307" t="s">
        <v>71</v>
      </c>
      <c r="I60" s="311">
        <v>0</v>
      </c>
      <c r="J60" s="307" t="s">
        <v>71</v>
      </c>
      <c r="K60" s="307" t="s">
        <v>71</v>
      </c>
      <c r="L60" s="307" t="s">
        <v>71</v>
      </c>
      <c r="M60" s="307" t="s">
        <v>71</v>
      </c>
      <c r="N60" s="307" t="s">
        <v>71</v>
      </c>
      <c r="O60" s="307" t="s">
        <v>71</v>
      </c>
      <c r="P60" s="307" t="s">
        <v>71</v>
      </c>
      <c r="Q60" s="307" t="s">
        <v>71</v>
      </c>
      <c r="R60" s="307" t="s">
        <v>71</v>
      </c>
      <c r="S60" s="307" t="s">
        <v>71</v>
      </c>
      <c r="T60" s="307" t="s">
        <v>71</v>
      </c>
      <c r="U60" s="307" t="s">
        <v>71</v>
      </c>
      <c r="V60" s="311">
        <v>0</v>
      </c>
      <c r="W60" s="311">
        <v>23</v>
      </c>
      <c r="X60" s="311">
        <v>28</v>
      </c>
      <c r="Y60" s="311">
        <v>0</v>
      </c>
      <c r="Z60" s="307" t="s">
        <v>71</v>
      </c>
      <c r="AA60" s="311">
        <v>0</v>
      </c>
    </row>
    <row r="61" spans="1:27" ht="13.15" customHeight="1" x14ac:dyDescent="0.25">
      <c r="A61" s="258" t="s">
        <v>806</v>
      </c>
      <c r="B61" s="252" t="s">
        <v>752</v>
      </c>
      <c r="C61" s="311">
        <v>0</v>
      </c>
      <c r="D61" s="307" t="s">
        <v>71</v>
      </c>
      <c r="E61" s="307" t="s">
        <v>71</v>
      </c>
      <c r="F61" s="307" t="s">
        <v>71</v>
      </c>
      <c r="G61" s="311">
        <v>0</v>
      </c>
      <c r="H61" s="307" t="s">
        <v>71</v>
      </c>
      <c r="I61" s="311">
        <v>0</v>
      </c>
      <c r="J61" s="307" t="s">
        <v>71</v>
      </c>
      <c r="K61" s="307" t="s">
        <v>71</v>
      </c>
      <c r="L61" s="307" t="s">
        <v>71</v>
      </c>
      <c r="M61" s="307" t="s">
        <v>71</v>
      </c>
      <c r="N61" s="307" t="s">
        <v>71</v>
      </c>
      <c r="O61" s="307" t="s">
        <v>71</v>
      </c>
      <c r="P61" s="307" t="s">
        <v>71</v>
      </c>
      <c r="Q61" s="307" t="s">
        <v>71</v>
      </c>
      <c r="R61" s="307" t="s">
        <v>71</v>
      </c>
      <c r="S61" s="307" t="s">
        <v>71</v>
      </c>
      <c r="T61" s="307" t="s">
        <v>71</v>
      </c>
      <c r="U61" s="307" t="s">
        <v>71</v>
      </c>
      <c r="V61" s="311">
        <v>0</v>
      </c>
      <c r="W61" s="311">
        <v>25</v>
      </c>
      <c r="X61" s="311">
        <v>25</v>
      </c>
      <c r="Y61" s="311">
        <v>0</v>
      </c>
      <c r="Z61" s="307" t="s">
        <v>71</v>
      </c>
      <c r="AA61" s="311">
        <v>0</v>
      </c>
    </row>
    <row r="62" spans="1:27" ht="13.15" customHeight="1" x14ac:dyDescent="0.25">
      <c r="A62" s="258" t="s">
        <v>807</v>
      </c>
      <c r="B62" s="252" t="s">
        <v>753</v>
      </c>
      <c r="C62" s="311">
        <v>0</v>
      </c>
      <c r="D62" s="307" t="s">
        <v>71</v>
      </c>
      <c r="E62" s="307" t="s">
        <v>71</v>
      </c>
      <c r="F62" s="307" t="s">
        <v>71</v>
      </c>
      <c r="G62" s="311">
        <v>0</v>
      </c>
      <c r="H62" s="307" t="s">
        <v>71</v>
      </c>
      <c r="I62" s="311">
        <v>0</v>
      </c>
      <c r="J62" s="307" t="s">
        <v>71</v>
      </c>
      <c r="K62" s="307" t="s">
        <v>71</v>
      </c>
      <c r="L62" s="307" t="s">
        <v>71</v>
      </c>
      <c r="M62" s="307" t="s">
        <v>71</v>
      </c>
      <c r="N62" s="307" t="s">
        <v>71</v>
      </c>
      <c r="O62" s="307" t="s">
        <v>71</v>
      </c>
      <c r="P62" s="307" t="s">
        <v>71</v>
      </c>
      <c r="Q62" s="307" t="s">
        <v>71</v>
      </c>
      <c r="R62" s="307" t="s">
        <v>71</v>
      </c>
      <c r="S62" s="307" t="s">
        <v>71</v>
      </c>
      <c r="T62" s="307" t="s">
        <v>71</v>
      </c>
      <c r="U62" s="307" t="s">
        <v>71</v>
      </c>
      <c r="V62" s="311">
        <v>10</v>
      </c>
      <c r="W62" s="311">
        <v>105</v>
      </c>
      <c r="X62" s="311">
        <v>73</v>
      </c>
      <c r="Y62" s="311">
        <v>0</v>
      </c>
      <c r="Z62" s="307" t="s">
        <v>71</v>
      </c>
      <c r="AA62" s="311">
        <v>0</v>
      </c>
    </row>
    <row r="63" spans="1:27" ht="13.15" customHeight="1" x14ac:dyDescent="0.25">
      <c r="A63" s="258" t="s">
        <v>808</v>
      </c>
      <c r="B63" s="253" t="s">
        <v>754</v>
      </c>
      <c r="C63" s="311">
        <v>0</v>
      </c>
      <c r="D63" s="307" t="s">
        <v>71</v>
      </c>
      <c r="E63" s="307" t="s">
        <v>71</v>
      </c>
      <c r="F63" s="307" t="s">
        <v>71</v>
      </c>
      <c r="G63" s="311">
        <v>0</v>
      </c>
      <c r="H63" s="307" t="s">
        <v>71</v>
      </c>
      <c r="I63" s="311">
        <v>0</v>
      </c>
      <c r="J63" s="307" t="s">
        <v>71</v>
      </c>
      <c r="K63" s="307" t="s">
        <v>71</v>
      </c>
      <c r="L63" s="307" t="s">
        <v>71</v>
      </c>
      <c r="M63" s="307" t="s">
        <v>71</v>
      </c>
      <c r="N63" s="307" t="s">
        <v>71</v>
      </c>
      <c r="O63" s="307" t="s">
        <v>71</v>
      </c>
      <c r="P63" s="307" t="s">
        <v>71</v>
      </c>
      <c r="Q63" s="307" t="s">
        <v>71</v>
      </c>
      <c r="R63" s="307" t="s">
        <v>71</v>
      </c>
      <c r="S63" s="307" t="s">
        <v>71</v>
      </c>
      <c r="T63" s="307" t="s">
        <v>71</v>
      </c>
      <c r="U63" s="307" t="s">
        <v>71</v>
      </c>
      <c r="V63" s="311">
        <v>0</v>
      </c>
      <c r="W63" s="311">
        <v>0</v>
      </c>
      <c r="X63" s="311">
        <v>0</v>
      </c>
      <c r="Y63" s="312">
        <v>0</v>
      </c>
      <c r="Z63" s="307" t="s">
        <v>71</v>
      </c>
      <c r="AA63" s="312">
        <v>0</v>
      </c>
    </row>
    <row r="64" spans="1:27" ht="13.15" customHeight="1" x14ac:dyDescent="0.25">
      <c r="A64" s="258" t="s">
        <v>809</v>
      </c>
      <c r="B64" s="253" t="s">
        <v>755</v>
      </c>
      <c r="C64" s="311">
        <v>0</v>
      </c>
      <c r="D64" s="307" t="s">
        <v>71</v>
      </c>
      <c r="E64" s="307" t="s">
        <v>71</v>
      </c>
      <c r="F64" s="307" t="s">
        <v>71</v>
      </c>
      <c r="G64" s="311">
        <v>0</v>
      </c>
      <c r="H64" s="307" t="s">
        <v>71</v>
      </c>
      <c r="I64" s="311">
        <v>0</v>
      </c>
      <c r="J64" s="307" t="s">
        <v>71</v>
      </c>
      <c r="K64" s="307" t="s">
        <v>71</v>
      </c>
      <c r="L64" s="307" t="s">
        <v>71</v>
      </c>
      <c r="M64" s="307" t="s">
        <v>71</v>
      </c>
      <c r="N64" s="307" t="s">
        <v>71</v>
      </c>
      <c r="O64" s="307" t="s">
        <v>71</v>
      </c>
      <c r="P64" s="307" t="s">
        <v>71</v>
      </c>
      <c r="Q64" s="307" t="s">
        <v>71</v>
      </c>
      <c r="R64" s="307" t="s">
        <v>71</v>
      </c>
      <c r="S64" s="307" t="s">
        <v>71</v>
      </c>
      <c r="T64" s="307" t="s">
        <v>71</v>
      </c>
      <c r="U64" s="307" t="s">
        <v>71</v>
      </c>
      <c r="V64" s="311">
        <v>0</v>
      </c>
      <c r="W64" s="311">
        <v>0</v>
      </c>
      <c r="X64" s="311">
        <v>0</v>
      </c>
      <c r="Y64" s="311">
        <v>0</v>
      </c>
      <c r="Z64" s="307" t="s">
        <v>71</v>
      </c>
      <c r="AA64" s="311">
        <v>0</v>
      </c>
    </row>
    <row r="65" spans="1:27" ht="13.15" customHeight="1" x14ac:dyDescent="0.25">
      <c r="A65" s="258" t="s">
        <v>810</v>
      </c>
      <c r="B65" s="256" t="s">
        <v>715</v>
      </c>
      <c r="C65" s="311">
        <v>0</v>
      </c>
      <c r="D65" s="307" t="s">
        <v>71</v>
      </c>
      <c r="E65" s="307" t="s">
        <v>71</v>
      </c>
      <c r="F65" s="307" t="s">
        <v>71</v>
      </c>
      <c r="G65" s="311">
        <v>0</v>
      </c>
      <c r="H65" s="307" t="s">
        <v>71</v>
      </c>
      <c r="I65" s="311">
        <v>0</v>
      </c>
      <c r="J65" s="307" t="s">
        <v>71</v>
      </c>
      <c r="K65" s="307" t="s">
        <v>71</v>
      </c>
      <c r="L65" s="307" t="s">
        <v>71</v>
      </c>
      <c r="M65" s="307" t="s">
        <v>71</v>
      </c>
      <c r="N65" s="307" t="s">
        <v>71</v>
      </c>
      <c r="O65" s="307" t="s">
        <v>71</v>
      </c>
      <c r="P65" s="307" t="s">
        <v>71</v>
      </c>
      <c r="Q65" s="307" t="s">
        <v>71</v>
      </c>
      <c r="R65" s="307" t="s">
        <v>71</v>
      </c>
      <c r="S65" s="307" t="s">
        <v>71</v>
      </c>
      <c r="T65" s="307" t="s">
        <v>71</v>
      </c>
      <c r="U65" s="307" t="s">
        <v>71</v>
      </c>
      <c r="V65" s="311">
        <v>0</v>
      </c>
      <c r="W65" s="311">
        <v>1</v>
      </c>
      <c r="X65" s="311">
        <v>0</v>
      </c>
      <c r="Y65" s="311">
        <v>0</v>
      </c>
      <c r="Z65" s="307" t="s">
        <v>71</v>
      </c>
      <c r="AA65" s="311">
        <v>0</v>
      </c>
    </row>
    <row r="66" spans="1:27" ht="13.15" customHeight="1" x14ac:dyDescent="0.25">
      <c r="A66" s="258" t="s">
        <v>811</v>
      </c>
      <c r="B66" s="256" t="s">
        <v>716</v>
      </c>
      <c r="C66" s="311">
        <v>0</v>
      </c>
      <c r="D66" s="307" t="s">
        <v>71</v>
      </c>
      <c r="E66" s="307" t="s">
        <v>71</v>
      </c>
      <c r="F66" s="307" t="s">
        <v>71</v>
      </c>
      <c r="G66" s="311">
        <v>0</v>
      </c>
      <c r="H66" s="307" t="s">
        <v>71</v>
      </c>
      <c r="I66" s="311">
        <v>0</v>
      </c>
      <c r="J66" s="307" t="s">
        <v>71</v>
      </c>
      <c r="K66" s="307" t="s">
        <v>71</v>
      </c>
      <c r="L66" s="307" t="s">
        <v>71</v>
      </c>
      <c r="M66" s="307" t="s">
        <v>71</v>
      </c>
      <c r="N66" s="307" t="s">
        <v>71</v>
      </c>
      <c r="O66" s="307" t="s">
        <v>71</v>
      </c>
      <c r="P66" s="307" t="s">
        <v>71</v>
      </c>
      <c r="Q66" s="307" t="s">
        <v>71</v>
      </c>
      <c r="R66" s="307" t="s">
        <v>71</v>
      </c>
      <c r="S66" s="307" t="s">
        <v>71</v>
      </c>
      <c r="T66" s="307" t="s">
        <v>71</v>
      </c>
      <c r="U66" s="307" t="s">
        <v>71</v>
      </c>
      <c r="V66" s="311">
        <v>0</v>
      </c>
      <c r="W66" s="311">
        <v>0</v>
      </c>
      <c r="X66" s="311">
        <v>0</v>
      </c>
      <c r="Y66" s="311">
        <v>0</v>
      </c>
      <c r="Z66" s="307" t="s">
        <v>71</v>
      </c>
      <c r="AA66" s="311">
        <v>0</v>
      </c>
    </row>
    <row r="67" spans="1:27" ht="13.15" customHeight="1" x14ac:dyDescent="0.25">
      <c r="A67" s="314" t="s">
        <v>812</v>
      </c>
      <c r="B67" s="315" t="s">
        <v>717</v>
      </c>
      <c r="C67" s="316">
        <f>C68+C69</f>
        <v>6</v>
      </c>
      <c r="D67" s="317" t="s">
        <v>71</v>
      </c>
      <c r="E67" s="317" t="s">
        <v>71</v>
      </c>
      <c r="F67" s="317" t="s">
        <v>71</v>
      </c>
      <c r="G67" s="316">
        <f>G68+G69</f>
        <v>0</v>
      </c>
      <c r="H67" s="317" t="s">
        <v>71</v>
      </c>
      <c r="I67" s="316">
        <f>I68+I69</f>
        <v>0</v>
      </c>
      <c r="J67" s="317" t="s">
        <v>71</v>
      </c>
      <c r="K67" s="317" t="s">
        <v>71</v>
      </c>
      <c r="L67" s="317" t="s">
        <v>71</v>
      </c>
      <c r="M67" s="317" t="s">
        <v>71</v>
      </c>
      <c r="N67" s="317" t="s">
        <v>71</v>
      </c>
      <c r="O67" s="317" t="s">
        <v>71</v>
      </c>
      <c r="P67" s="317" t="s">
        <v>71</v>
      </c>
      <c r="Q67" s="317" t="s">
        <v>71</v>
      </c>
      <c r="R67" s="317" t="s">
        <v>71</v>
      </c>
      <c r="S67" s="317" t="s">
        <v>71</v>
      </c>
      <c r="T67" s="317" t="s">
        <v>71</v>
      </c>
      <c r="U67" s="317" t="s">
        <v>71</v>
      </c>
      <c r="V67" s="316">
        <f>V68+V69</f>
        <v>78</v>
      </c>
      <c r="W67" s="316">
        <f>W68+W69</f>
        <v>303</v>
      </c>
      <c r="X67" s="316">
        <f>X68+X69</f>
        <v>192</v>
      </c>
      <c r="Y67" s="316">
        <f>Y68+Y69</f>
        <v>0</v>
      </c>
      <c r="Z67" s="317" t="s">
        <v>71</v>
      </c>
      <c r="AA67" s="316">
        <f>AA68+AA69</f>
        <v>0</v>
      </c>
    </row>
    <row r="68" spans="1:27" ht="13.15" customHeight="1" x14ac:dyDescent="0.25">
      <c r="A68" s="258" t="s">
        <v>813</v>
      </c>
      <c r="B68" s="253" t="s">
        <v>718</v>
      </c>
      <c r="C68" s="311">
        <v>0</v>
      </c>
      <c r="D68" s="307" t="s">
        <v>71</v>
      </c>
      <c r="E68" s="307" t="s">
        <v>71</v>
      </c>
      <c r="F68" s="307" t="s">
        <v>71</v>
      </c>
      <c r="G68" s="311">
        <v>0</v>
      </c>
      <c r="H68" s="307" t="s">
        <v>71</v>
      </c>
      <c r="I68" s="311">
        <v>0</v>
      </c>
      <c r="J68" s="307" t="s">
        <v>71</v>
      </c>
      <c r="K68" s="307" t="s">
        <v>71</v>
      </c>
      <c r="L68" s="307" t="s">
        <v>71</v>
      </c>
      <c r="M68" s="307" t="s">
        <v>71</v>
      </c>
      <c r="N68" s="307" t="s">
        <v>71</v>
      </c>
      <c r="O68" s="307" t="s">
        <v>71</v>
      </c>
      <c r="P68" s="307" t="s">
        <v>71</v>
      </c>
      <c r="Q68" s="307" t="s">
        <v>71</v>
      </c>
      <c r="R68" s="307" t="s">
        <v>71</v>
      </c>
      <c r="S68" s="307" t="s">
        <v>71</v>
      </c>
      <c r="T68" s="307" t="s">
        <v>71</v>
      </c>
      <c r="U68" s="307" t="s">
        <v>71</v>
      </c>
      <c r="V68" s="311">
        <v>66</v>
      </c>
      <c r="W68" s="311">
        <v>267</v>
      </c>
      <c r="X68" s="311">
        <v>168</v>
      </c>
      <c r="Y68" s="311">
        <v>0</v>
      </c>
      <c r="Z68" s="307" t="s">
        <v>71</v>
      </c>
      <c r="AA68" s="311">
        <v>0</v>
      </c>
    </row>
    <row r="69" spans="1:27" ht="13.15" customHeight="1" x14ac:dyDescent="0.25">
      <c r="A69" s="258" t="s">
        <v>814</v>
      </c>
      <c r="B69" s="252" t="s">
        <v>756</v>
      </c>
      <c r="C69" s="311">
        <v>6</v>
      </c>
      <c r="D69" s="307" t="s">
        <v>71</v>
      </c>
      <c r="E69" s="307" t="s">
        <v>71</v>
      </c>
      <c r="F69" s="307" t="s">
        <v>71</v>
      </c>
      <c r="G69" s="311">
        <v>0</v>
      </c>
      <c r="H69" s="307" t="s">
        <v>71</v>
      </c>
      <c r="I69" s="311">
        <v>0</v>
      </c>
      <c r="J69" s="307" t="s">
        <v>71</v>
      </c>
      <c r="K69" s="307" t="s">
        <v>71</v>
      </c>
      <c r="L69" s="307" t="s">
        <v>71</v>
      </c>
      <c r="M69" s="307" t="s">
        <v>71</v>
      </c>
      <c r="N69" s="307" t="s">
        <v>71</v>
      </c>
      <c r="O69" s="307" t="s">
        <v>71</v>
      </c>
      <c r="P69" s="307" t="s">
        <v>71</v>
      </c>
      <c r="Q69" s="307" t="s">
        <v>71</v>
      </c>
      <c r="R69" s="307" t="s">
        <v>71</v>
      </c>
      <c r="S69" s="307" t="s">
        <v>71</v>
      </c>
      <c r="T69" s="307" t="s">
        <v>71</v>
      </c>
      <c r="U69" s="307" t="s">
        <v>71</v>
      </c>
      <c r="V69" s="311">
        <v>12</v>
      </c>
      <c r="W69" s="311">
        <v>36</v>
      </c>
      <c r="X69" s="311">
        <v>24</v>
      </c>
      <c r="Y69" s="311">
        <v>0</v>
      </c>
      <c r="Z69" s="307" t="s">
        <v>71</v>
      </c>
      <c r="AA69" s="311">
        <v>0</v>
      </c>
    </row>
    <row r="70" spans="1:27" ht="13.15" customHeight="1" x14ac:dyDescent="0.25">
      <c r="A70" s="314" t="s">
        <v>815</v>
      </c>
      <c r="B70" s="315" t="s">
        <v>719</v>
      </c>
      <c r="C70" s="316">
        <f>C71+C72+C73+C74+C75</f>
        <v>20</v>
      </c>
      <c r="D70" s="317" t="s">
        <v>71</v>
      </c>
      <c r="E70" s="317" t="s">
        <v>71</v>
      </c>
      <c r="F70" s="317" t="s">
        <v>71</v>
      </c>
      <c r="G70" s="316">
        <f>G71+G72+G73+G74+G75</f>
        <v>0</v>
      </c>
      <c r="H70" s="317" t="s">
        <v>71</v>
      </c>
      <c r="I70" s="316">
        <f>I71+I72+I73+I74+I75</f>
        <v>0</v>
      </c>
      <c r="J70" s="317" t="s">
        <v>71</v>
      </c>
      <c r="K70" s="317" t="s">
        <v>71</v>
      </c>
      <c r="L70" s="317" t="s">
        <v>71</v>
      </c>
      <c r="M70" s="317" t="s">
        <v>71</v>
      </c>
      <c r="N70" s="317" t="s">
        <v>71</v>
      </c>
      <c r="O70" s="317" t="s">
        <v>71</v>
      </c>
      <c r="P70" s="317" t="s">
        <v>71</v>
      </c>
      <c r="Q70" s="317" t="s">
        <v>71</v>
      </c>
      <c r="R70" s="317" t="s">
        <v>71</v>
      </c>
      <c r="S70" s="317" t="s">
        <v>71</v>
      </c>
      <c r="T70" s="317" t="s">
        <v>71</v>
      </c>
      <c r="U70" s="317" t="s">
        <v>71</v>
      </c>
      <c r="V70" s="316">
        <f>V71+V72+V73+V74+V75</f>
        <v>41</v>
      </c>
      <c r="W70" s="316">
        <f>W71+W72+W73+W74+W75</f>
        <v>295</v>
      </c>
      <c r="X70" s="316">
        <f>X71+X72+X73+X74+X75</f>
        <v>430</v>
      </c>
      <c r="Y70" s="316">
        <f>Y71+Y72+Y73+Y74+Y75</f>
        <v>0</v>
      </c>
      <c r="Z70" s="317" t="s">
        <v>71</v>
      </c>
      <c r="AA70" s="316">
        <f>AA71+AA72+AA73+AA74+AA75</f>
        <v>132</v>
      </c>
    </row>
    <row r="71" spans="1:27" ht="13.15" customHeight="1" x14ac:dyDescent="0.25">
      <c r="A71" s="258" t="s">
        <v>816</v>
      </c>
      <c r="B71" s="253" t="s">
        <v>720</v>
      </c>
      <c r="C71" s="311">
        <v>0</v>
      </c>
      <c r="D71" s="307" t="s">
        <v>71</v>
      </c>
      <c r="E71" s="307" t="s">
        <v>71</v>
      </c>
      <c r="F71" s="307" t="s">
        <v>71</v>
      </c>
      <c r="G71" s="311">
        <v>0</v>
      </c>
      <c r="H71" s="307" t="s">
        <v>71</v>
      </c>
      <c r="I71" s="311">
        <v>0</v>
      </c>
      <c r="J71" s="307" t="s">
        <v>71</v>
      </c>
      <c r="K71" s="307" t="s">
        <v>71</v>
      </c>
      <c r="L71" s="307" t="s">
        <v>71</v>
      </c>
      <c r="M71" s="307" t="s">
        <v>71</v>
      </c>
      <c r="N71" s="307" t="s">
        <v>71</v>
      </c>
      <c r="O71" s="307" t="s">
        <v>71</v>
      </c>
      <c r="P71" s="307" t="s">
        <v>71</v>
      </c>
      <c r="Q71" s="307" t="s">
        <v>71</v>
      </c>
      <c r="R71" s="307" t="s">
        <v>71</v>
      </c>
      <c r="S71" s="307" t="s">
        <v>71</v>
      </c>
      <c r="T71" s="307" t="s">
        <v>71</v>
      </c>
      <c r="U71" s="307" t="s">
        <v>71</v>
      </c>
      <c r="V71" s="311">
        <v>6</v>
      </c>
      <c r="W71" s="311">
        <v>165</v>
      </c>
      <c r="X71" s="311">
        <v>244</v>
      </c>
      <c r="Y71" s="311">
        <v>0</v>
      </c>
      <c r="Z71" s="307" t="s">
        <v>71</v>
      </c>
      <c r="AA71" s="311">
        <v>0</v>
      </c>
    </row>
    <row r="72" spans="1:27" ht="13.15" customHeight="1" x14ac:dyDescent="0.25">
      <c r="A72" s="258" t="s">
        <v>817</v>
      </c>
      <c r="B72" s="252" t="s">
        <v>757</v>
      </c>
      <c r="C72" s="311">
        <v>9</v>
      </c>
      <c r="D72" s="307" t="s">
        <v>71</v>
      </c>
      <c r="E72" s="307" t="s">
        <v>71</v>
      </c>
      <c r="F72" s="307" t="s">
        <v>71</v>
      </c>
      <c r="G72" s="311">
        <v>0</v>
      </c>
      <c r="H72" s="307" t="s">
        <v>71</v>
      </c>
      <c r="I72" s="311">
        <v>0</v>
      </c>
      <c r="J72" s="307" t="s">
        <v>71</v>
      </c>
      <c r="K72" s="307" t="s">
        <v>71</v>
      </c>
      <c r="L72" s="307" t="s">
        <v>71</v>
      </c>
      <c r="M72" s="307" t="s">
        <v>71</v>
      </c>
      <c r="N72" s="307" t="s">
        <v>71</v>
      </c>
      <c r="O72" s="307" t="s">
        <v>71</v>
      </c>
      <c r="P72" s="307" t="s">
        <v>71</v>
      </c>
      <c r="Q72" s="307" t="s">
        <v>71</v>
      </c>
      <c r="R72" s="307" t="s">
        <v>71</v>
      </c>
      <c r="S72" s="307" t="s">
        <v>71</v>
      </c>
      <c r="T72" s="307" t="s">
        <v>71</v>
      </c>
      <c r="U72" s="307" t="s">
        <v>71</v>
      </c>
      <c r="V72" s="311">
        <v>9</v>
      </c>
      <c r="W72" s="311">
        <v>87</v>
      </c>
      <c r="X72" s="311">
        <v>69</v>
      </c>
      <c r="Y72" s="311">
        <v>0</v>
      </c>
      <c r="Z72" s="307" t="s">
        <v>71</v>
      </c>
      <c r="AA72" s="311">
        <v>81</v>
      </c>
    </row>
    <row r="73" spans="1:27" ht="13.15" customHeight="1" x14ac:dyDescent="0.25">
      <c r="A73" s="258" t="s">
        <v>818</v>
      </c>
      <c r="B73" s="252" t="s">
        <v>758</v>
      </c>
      <c r="C73" s="311">
        <v>11</v>
      </c>
      <c r="D73" s="307" t="s">
        <v>71</v>
      </c>
      <c r="E73" s="307" t="s">
        <v>71</v>
      </c>
      <c r="F73" s="307" t="s">
        <v>71</v>
      </c>
      <c r="G73" s="311">
        <v>0</v>
      </c>
      <c r="H73" s="307" t="s">
        <v>71</v>
      </c>
      <c r="I73" s="311">
        <v>0</v>
      </c>
      <c r="J73" s="307" t="s">
        <v>71</v>
      </c>
      <c r="K73" s="307" t="s">
        <v>71</v>
      </c>
      <c r="L73" s="307" t="s">
        <v>71</v>
      </c>
      <c r="M73" s="307" t="s">
        <v>71</v>
      </c>
      <c r="N73" s="307" t="s">
        <v>71</v>
      </c>
      <c r="O73" s="307" t="s">
        <v>71</v>
      </c>
      <c r="P73" s="307" t="s">
        <v>71</v>
      </c>
      <c r="Q73" s="307" t="s">
        <v>71</v>
      </c>
      <c r="R73" s="307" t="s">
        <v>71</v>
      </c>
      <c r="S73" s="307" t="s">
        <v>71</v>
      </c>
      <c r="T73" s="307" t="s">
        <v>71</v>
      </c>
      <c r="U73" s="307" t="s">
        <v>71</v>
      </c>
      <c r="V73" s="311">
        <v>11</v>
      </c>
      <c r="W73" s="311">
        <v>35</v>
      </c>
      <c r="X73" s="311">
        <v>23</v>
      </c>
      <c r="Y73" s="311">
        <v>0</v>
      </c>
      <c r="Z73" s="307" t="s">
        <v>71</v>
      </c>
      <c r="AA73" s="311">
        <v>51</v>
      </c>
    </row>
    <row r="74" spans="1:27" ht="39.6" customHeight="1" x14ac:dyDescent="0.25">
      <c r="A74" s="258" t="s">
        <v>819</v>
      </c>
      <c r="B74" s="253" t="s">
        <v>759</v>
      </c>
      <c r="C74" s="312">
        <v>0</v>
      </c>
      <c r="D74" s="308" t="s">
        <v>71</v>
      </c>
      <c r="E74" s="308" t="s">
        <v>71</v>
      </c>
      <c r="F74" s="307" t="s">
        <v>71</v>
      </c>
      <c r="G74" s="312">
        <v>0</v>
      </c>
      <c r="H74" s="308" t="s">
        <v>71</v>
      </c>
      <c r="I74" s="312">
        <v>0</v>
      </c>
      <c r="J74" s="308" t="s">
        <v>71</v>
      </c>
      <c r="K74" s="308" t="s">
        <v>71</v>
      </c>
      <c r="L74" s="308" t="s">
        <v>71</v>
      </c>
      <c r="M74" s="308" t="s">
        <v>71</v>
      </c>
      <c r="N74" s="308" t="s">
        <v>71</v>
      </c>
      <c r="O74" s="308" t="s">
        <v>71</v>
      </c>
      <c r="P74" s="308" t="s">
        <v>71</v>
      </c>
      <c r="Q74" s="308" t="s">
        <v>71</v>
      </c>
      <c r="R74" s="308" t="s">
        <v>71</v>
      </c>
      <c r="S74" s="308" t="s">
        <v>71</v>
      </c>
      <c r="T74" s="308" t="s">
        <v>71</v>
      </c>
      <c r="U74" s="308" t="s">
        <v>71</v>
      </c>
      <c r="V74" s="312">
        <v>0</v>
      </c>
      <c r="W74" s="312">
        <v>8</v>
      </c>
      <c r="X74" s="312">
        <v>3</v>
      </c>
      <c r="Y74" s="312">
        <v>0</v>
      </c>
      <c r="Z74" s="308" t="s">
        <v>71</v>
      </c>
      <c r="AA74" s="312">
        <v>0</v>
      </c>
    </row>
    <row r="75" spans="1:27" ht="13.15" customHeight="1" x14ac:dyDescent="0.25">
      <c r="A75" s="258" t="s">
        <v>820</v>
      </c>
      <c r="B75" s="256" t="s">
        <v>721</v>
      </c>
      <c r="C75" s="311">
        <v>0</v>
      </c>
      <c r="D75" s="307" t="s">
        <v>71</v>
      </c>
      <c r="E75" s="307" t="s">
        <v>71</v>
      </c>
      <c r="F75" s="307" t="s">
        <v>71</v>
      </c>
      <c r="G75" s="311">
        <v>0</v>
      </c>
      <c r="H75" s="307" t="s">
        <v>71</v>
      </c>
      <c r="I75" s="311">
        <v>0</v>
      </c>
      <c r="J75" s="307" t="s">
        <v>71</v>
      </c>
      <c r="K75" s="307" t="s">
        <v>71</v>
      </c>
      <c r="L75" s="307" t="s">
        <v>71</v>
      </c>
      <c r="M75" s="307" t="s">
        <v>71</v>
      </c>
      <c r="N75" s="307" t="s">
        <v>71</v>
      </c>
      <c r="O75" s="307" t="s">
        <v>71</v>
      </c>
      <c r="P75" s="307" t="s">
        <v>71</v>
      </c>
      <c r="Q75" s="307" t="s">
        <v>71</v>
      </c>
      <c r="R75" s="307" t="s">
        <v>71</v>
      </c>
      <c r="S75" s="307" t="s">
        <v>71</v>
      </c>
      <c r="T75" s="307" t="s">
        <v>71</v>
      </c>
      <c r="U75" s="307" t="s">
        <v>71</v>
      </c>
      <c r="V75" s="311">
        <v>15</v>
      </c>
      <c r="W75" s="311">
        <v>0</v>
      </c>
      <c r="X75" s="311">
        <v>91</v>
      </c>
      <c r="Y75" s="311">
        <v>0</v>
      </c>
      <c r="Z75" s="307" t="s">
        <v>71</v>
      </c>
      <c r="AA75" s="311">
        <v>0</v>
      </c>
    </row>
    <row r="76" spans="1:27" ht="13.15" customHeight="1" x14ac:dyDescent="0.25">
      <c r="A76" s="314" t="s">
        <v>821</v>
      </c>
      <c r="B76" s="315" t="s">
        <v>722</v>
      </c>
      <c r="C76" s="316">
        <f>C77+C78+C79</f>
        <v>0</v>
      </c>
      <c r="D76" s="317" t="s">
        <v>71</v>
      </c>
      <c r="E76" s="317" t="s">
        <v>71</v>
      </c>
      <c r="F76" s="317" t="s">
        <v>71</v>
      </c>
      <c r="G76" s="316">
        <f>G77+G78+G79</f>
        <v>0</v>
      </c>
      <c r="H76" s="317" t="s">
        <v>71</v>
      </c>
      <c r="I76" s="316">
        <f>I77+I78+I79</f>
        <v>0</v>
      </c>
      <c r="J76" s="317" t="s">
        <v>71</v>
      </c>
      <c r="K76" s="317" t="s">
        <v>71</v>
      </c>
      <c r="L76" s="317" t="s">
        <v>71</v>
      </c>
      <c r="M76" s="317" t="s">
        <v>71</v>
      </c>
      <c r="N76" s="317" t="s">
        <v>71</v>
      </c>
      <c r="O76" s="317" t="s">
        <v>71</v>
      </c>
      <c r="P76" s="317" t="s">
        <v>71</v>
      </c>
      <c r="Q76" s="317" t="s">
        <v>71</v>
      </c>
      <c r="R76" s="317" t="s">
        <v>71</v>
      </c>
      <c r="S76" s="317" t="s">
        <v>71</v>
      </c>
      <c r="T76" s="317" t="s">
        <v>71</v>
      </c>
      <c r="U76" s="317" t="s">
        <v>71</v>
      </c>
      <c r="V76" s="316">
        <f>V77+V78+V79</f>
        <v>160</v>
      </c>
      <c r="W76" s="316">
        <f>W77+W78+W79</f>
        <v>364</v>
      </c>
      <c r="X76" s="316">
        <f>X77+X78+X79</f>
        <v>278</v>
      </c>
      <c r="Y76" s="316">
        <f>Y77+Y78+Y79</f>
        <v>34</v>
      </c>
      <c r="Z76" s="317" t="s">
        <v>71</v>
      </c>
      <c r="AA76" s="316">
        <f>AA77+AA78+AA79</f>
        <v>108</v>
      </c>
    </row>
    <row r="77" spans="1:27" ht="13.15" customHeight="1" x14ac:dyDescent="0.25">
      <c r="A77" s="258" t="s">
        <v>822</v>
      </c>
      <c r="B77" s="253" t="s">
        <v>723</v>
      </c>
      <c r="C77" s="311">
        <v>0</v>
      </c>
      <c r="D77" s="307" t="s">
        <v>71</v>
      </c>
      <c r="E77" s="307" t="s">
        <v>71</v>
      </c>
      <c r="F77" s="307" t="s">
        <v>71</v>
      </c>
      <c r="G77" s="311">
        <v>0</v>
      </c>
      <c r="H77" s="307" t="s">
        <v>71</v>
      </c>
      <c r="I77" s="311">
        <v>0</v>
      </c>
      <c r="J77" s="307" t="s">
        <v>71</v>
      </c>
      <c r="K77" s="307" t="s">
        <v>71</v>
      </c>
      <c r="L77" s="307" t="s">
        <v>71</v>
      </c>
      <c r="M77" s="307" t="s">
        <v>71</v>
      </c>
      <c r="N77" s="307" t="s">
        <v>71</v>
      </c>
      <c r="O77" s="307" t="s">
        <v>71</v>
      </c>
      <c r="P77" s="307" t="s">
        <v>71</v>
      </c>
      <c r="Q77" s="307" t="s">
        <v>71</v>
      </c>
      <c r="R77" s="307" t="s">
        <v>71</v>
      </c>
      <c r="S77" s="307" t="s">
        <v>71</v>
      </c>
      <c r="T77" s="307" t="s">
        <v>71</v>
      </c>
      <c r="U77" s="307" t="s">
        <v>71</v>
      </c>
      <c r="V77" s="311">
        <v>110</v>
      </c>
      <c r="W77" s="311">
        <v>71</v>
      </c>
      <c r="X77" s="311">
        <v>226</v>
      </c>
      <c r="Y77" s="311">
        <v>0</v>
      </c>
      <c r="Z77" s="307" t="s">
        <v>71</v>
      </c>
      <c r="AA77" s="311">
        <v>0</v>
      </c>
    </row>
    <row r="78" spans="1:27" ht="13.15" customHeight="1" x14ac:dyDescent="0.25">
      <c r="A78" s="258" t="s">
        <v>823</v>
      </c>
      <c r="B78" s="252" t="s">
        <v>760</v>
      </c>
      <c r="C78" s="311">
        <v>0</v>
      </c>
      <c r="D78" s="307" t="s">
        <v>71</v>
      </c>
      <c r="E78" s="307" t="s">
        <v>71</v>
      </c>
      <c r="F78" s="307" t="s">
        <v>71</v>
      </c>
      <c r="G78" s="311">
        <v>0</v>
      </c>
      <c r="H78" s="307" t="s">
        <v>71</v>
      </c>
      <c r="I78" s="311">
        <v>0</v>
      </c>
      <c r="J78" s="307" t="s">
        <v>71</v>
      </c>
      <c r="K78" s="307" t="s">
        <v>71</v>
      </c>
      <c r="L78" s="307" t="s">
        <v>71</v>
      </c>
      <c r="M78" s="307" t="s">
        <v>71</v>
      </c>
      <c r="N78" s="307" t="s">
        <v>71</v>
      </c>
      <c r="O78" s="307" t="s">
        <v>71</v>
      </c>
      <c r="P78" s="307" t="s">
        <v>71</v>
      </c>
      <c r="Q78" s="307" t="s">
        <v>71</v>
      </c>
      <c r="R78" s="307" t="s">
        <v>71</v>
      </c>
      <c r="S78" s="307" t="s">
        <v>71</v>
      </c>
      <c r="T78" s="307" t="s">
        <v>71</v>
      </c>
      <c r="U78" s="307" t="s">
        <v>71</v>
      </c>
      <c r="V78" s="311">
        <v>38</v>
      </c>
      <c r="W78" s="311">
        <v>227</v>
      </c>
      <c r="X78" s="311">
        <v>28</v>
      </c>
      <c r="Y78" s="311">
        <v>19</v>
      </c>
      <c r="Z78" s="307" t="s">
        <v>71</v>
      </c>
      <c r="AA78" s="311">
        <v>53</v>
      </c>
    </row>
    <row r="79" spans="1:27" ht="13.15" customHeight="1" x14ac:dyDescent="0.25">
      <c r="A79" s="258" t="s">
        <v>824</v>
      </c>
      <c r="B79" s="252" t="s">
        <v>761</v>
      </c>
      <c r="C79" s="311">
        <v>0</v>
      </c>
      <c r="D79" s="307" t="s">
        <v>71</v>
      </c>
      <c r="E79" s="307" t="s">
        <v>71</v>
      </c>
      <c r="F79" s="307" t="s">
        <v>71</v>
      </c>
      <c r="G79" s="311">
        <v>0</v>
      </c>
      <c r="H79" s="307" t="s">
        <v>71</v>
      </c>
      <c r="I79" s="311">
        <v>0</v>
      </c>
      <c r="J79" s="307" t="s">
        <v>71</v>
      </c>
      <c r="K79" s="307" t="s">
        <v>71</v>
      </c>
      <c r="L79" s="307" t="s">
        <v>71</v>
      </c>
      <c r="M79" s="307" t="s">
        <v>71</v>
      </c>
      <c r="N79" s="307" t="s">
        <v>71</v>
      </c>
      <c r="O79" s="307" t="s">
        <v>71</v>
      </c>
      <c r="P79" s="307" t="s">
        <v>71</v>
      </c>
      <c r="Q79" s="307" t="s">
        <v>71</v>
      </c>
      <c r="R79" s="307" t="s">
        <v>71</v>
      </c>
      <c r="S79" s="307" t="s">
        <v>71</v>
      </c>
      <c r="T79" s="307" t="s">
        <v>71</v>
      </c>
      <c r="U79" s="307" t="s">
        <v>71</v>
      </c>
      <c r="V79" s="311">
        <v>12</v>
      </c>
      <c r="W79" s="311">
        <v>66</v>
      </c>
      <c r="X79" s="311">
        <v>24</v>
      </c>
      <c r="Y79" s="311">
        <v>15</v>
      </c>
      <c r="Z79" s="307" t="s">
        <v>71</v>
      </c>
      <c r="AA79" s="311">
        <v>55</v>
      </c>
    </row>
    <row r="80" spans="1:27" ht="13.15" customHeight="1" x14ac:dyDescent="0.25">
      <c r="A80" s="314" t="s">
        <v>825</v>
      </c>
      <c r="B80" s="315" t="s">
        <v>724</v>
      </c>
      <c r="C80" s="316">
        <f>C81+C82</f>
        <v>0</v>
      </c>
      <c r="D80" s="317" t="s">
        <v>71</v>
      </c>
      <c r="E80" s="317" t="s">
        <v>71</v>
      </c>
      <c r="F80" s="317" t="s">
        <v>71</v>
      </c>
      <c r="G80" s="316">
        <f>G81+G82</f>
        <v>0</v>
      </c>
      <c r="H80" s="317" t="s">
        <v>71</v>
      </c>
      <c r="I80" s="316">
        <f>I81+I82</f>
        <v>0</v>
      </c>
      <c r="J80" s="317" t="s">
        <v>71</v>
      </c>
      <c r="K80" s="317" t="s">
        <v>71</v>
      </c>
      <c r="L80" s="317" t="s">
        <v>71</v>
      </c>
      <c r="M80" s="317" t="s">
        <v>71</v>
      </c>
      <c r="N80" s="317" t="s">
        <v>71</v>
      </c>
      <c r="O80" s="317" t="s">
        <v>71</v>
      </c>
      <c r="P80" s="317" t="s">
        <v>71</v>
      </c>
      <c r="Q80" s="317" t="s">
        <v>71</v>
      </c>
      <c r="R80" s="317" t="s">
        <v>71</v>
      </c>
      <c r="S80" s="317" t="s">
        <v>71</v>
      </c>
      <c r="T80" s="317" t="s">
        <v>71</v>
      </c>
      <c r="U80" s="317" t="s">
        <v>71</v>
      </c>
      <c r="V80" s="316">
        <f>V81+V82</f>
        <v>12</v>
      </c>
      <c r="W80" s="316">
        <f>W81+W82</f>
        <v>117</v>
      </c>
      <c r="X80" s="316">
        <f>X81+X82</f>
        <v>35</v>
      </c>
      <c r="Y80" s="316">
        <f>Y81+Y82</f>
        <v>0</v>
      </c>
      <c r="Z80" s="317" t="s">
        <v>71</v>
      </c>
      <c r="AA80" s="316">
        <f>AA81+AA82</f>
        <v>12</v>
      </c>
    </row>
    <row r="81" spans="1:27" ht="13.15" customHeight="1" x14ac:dyDescent="0.25">
      <c r="A81" s="258" t="s">
        <v>826</v>
      </c>
      <c r="B81" s="253" t="s">
        <v>725</v>
      </c>
      <c r="C81" s="311">
        <v>0</v>
      </c>
      <c r="D81" s="307" t="s">
        <v>71</v>
      </c>
      <c r="E81" s="307" t="s">
        <v>71</v>
      </c>
      <c r="F81" s="307" t="s">
        <v>71</v>
      </c>
      <c r="G81" s="311">
        <v>0</v>
      </c>
      <c r="H81" s="307" t="s">
        <v>71</v>
      </c>
      <c r="I81" s="311">
        <v>0</v>
      </c>
      <c r="J81" s="307" t="s">
        <v>71</v>
      </c>
      <c r="K81" s="307" t="s">
        <v>71</v>
      </c>
      <c r="L81" s="307" t="s">
        <v>71</v>
      </c>
      <c r="M81" s="307" t="s">
        <v>71</v>
      </c>
      <c r="N81" s="307" t="s">
        <v>71</v>
      </c>
      <c r="O81" s="307" t="s">
        <v>71</v>
      </c>
      <c r="P81" s="307" t="s">
        <v>71</v>
      </c>
      <c r="Q81" s="307" t="s">
        <v>71</v>
      </c>
      <c r="R81" s="307" t="s">
        <v>71</v>
      </c>
      <c r="S81" s="307" t="s">
        <v>71</v>
      </c>
      <c r="T81" s="307" t="s">
        <v>71</v>
      </c>
      <c r="U81" s="307" t="s">
        <v>71</v>
      </c>
      <c r="V81" s="311">
        <v>8</v>
      </c>
      <c r="W81" s="311">
        <v>99</v>
      </c>
      <c r="X81" s="311">
        <v>22</v>
      </c>
      <c r="Y81" s="311">
        <v>0</v>
      </c>
      <c r="Z81" s="307" t="s">
        <v>71</v>
      </c>
      <c r="AA81" s="311">
        <v>0</v>
      </c>
    </row>
    <row r="82" spans="1:27" ht="13.15" customHeight="1" x14ac:dyDescent="0.25">
      <c r="A82" s="258" t="s">
        <v>827</v>
      </c>
      <c r="B82" s="252" t="s">
        <v>762</v>
      </c>
      <c r="C82" s="311">
        <v>0</v>
      </c>
      <c r="D82" s="307" t="s">
        <v>71</v>
      </c>
      <c r="E82" s="307" t="s">
        <v>71</v>
      </c>
      <c r="F82" s="307" t="s">
        <v>71</v>
      </c>
      <c r="G82" s="311">
        <v>0</v>
      </c>
      <c r="H82" s="307" t="s">
        <v>71</v>
      </c>
      <c r="I82" s="311">
        <v>0</v>
      </c>
      <c r="J82" s="307" t="s">
        <v>71</v>
      </c>
      <c r="K82" s="307" t="s">
        <v>71</v>
      </c>
      <c r="L82" s="307" t="s">
        <v>71</v>
      </c>
      <c r="M82" s="307" t="s">
        <v>71</v>
      </c>
      <c r="N82" s="307" t="s">
        <v>71</v>
      </c>
      <c r="O82" s="307" t="s">
        <v>71</v>
      </c>
      <c r="P82" s="307" t="s">
        <v>71</v>
      </c>
      <c r="Q82" s="307" t="s">
        <v>71</v>
      </c>
      <c r="R82" s="307" t="s">
        <v>71</v>
      </c>
      <c r="S82" s="307" t="s">
        <v>71</v>
      </c>
      <c r="T82" s="307" t="s">
        <v>71</v>
      </c>
      <c r="U82" s="307" t="s">
        <v>71</v>
      </c>
      <c r="V82" s="311">
        <v>4</v>
      </c>
      <c r="W82" s="311">
        <v>18</v>
      </c>
      <c r="X82" s="311">
        <v>13</v>
      </c>
      <c r="Y82" s="311">
        <v>0</v>
      </c>
      <c r="Z82" s="307" t="s">
        <v>71</v>
      </c>
      <c r="AA82" s="311">
        <v>12</v>
      </c>
    </row>
    <row r="83" spans="1:27" ht="13.15" customHeight="1" x14ac:dyDescent="0.25">
      <c r="A83" s="314" t="s">
        <v>828</v>
      </c>
      <c r="B83" s="315" t="s">
        <v>726</v>
      </c>
      <c r="C83" s="316">
        <f>C84+C85+C86+C87+C88</f>
        <v>30</v>
      </c>
      <c r="D83" s="317" t="s">
        <v>71</v>
      </c>
      <c r="E83" s="317" t="s">
        <v>71</v>
      </c>
      <c r="F83" s="317" t="s">
        <v>71</v>
      </c>
      <c r="G83" s="316">
        <f>G84+G85+G86+G87+G88</f>
        <v>25</v>
      </c>
      <c r="H83" s="317" t="s">
        <v>71</v>
      </c>
      <c r="I83" s="316">
        <f>I84+I85+I86+I87+I88</f>
        <v>15</v>
      </c>
      <c r="J83" s="317" t="s">
        <v>71</v>
      </c>
      <c r="K83" s="317" t="s">
        <v>71</v>
      </c>
      <c r="L83" s="317" t="s">
        <v>71</v>
      </c>
      <c r="M83" s="317" t="s">
        <v>71</v>
      </c>
      <c r="N83" s="317" t="s">
        <v>71</v>
      </c>
      <c r="O83" s="317" t="s">
        <v>71</v>
      </c>
      <c r="P83" s="317" t="s">
        <v>71</v>
      </c>
      <c r="Q83" s="317" t="s">
        <v>71</v>
      </c>
      <c r="R83" s="317" t="s">
        <v>71</v>
      </c>
      <c r="S83" s="317" t="s">
        <v>71</v>
      </c>
      <c r="T83" s="317" t="s">
        <v>71</v>
      </c>
      <c r="U83" s="317" t="s">
        <v>71</v>
      </c>
      <c r="V83" s="316">
        <f>V84+V85+V86+V87+V88</f>
        <v>73</v>
      </c>
      <c r="W83" s="316">
        <f>W84+W85+W86+W87+W88</f>
        <v>124</v>
      </c>
      <c r="X83" s="316">
        <f>X84+X85+X86+X87+X88</f>
        <v>458</v>
      </c>
      <c r="Y83" s="316">
        <f>Y84+Y85+Y86+Y87+Y88</f>
        <v>15</v>
      </c>
      <c r="Z83" s="317" t="s">
        <v>71</v>
      </c>
      <c r="AA83" s="316">
        <f>AA84+AA85+AA86+AA87+AA88</f>
        <v>224</v>
      </c>
    </row>
    <row r="84" spans="1:27" ht="13.15" customHeight="1" x14ac:dyDescent="0.25">
      <c r="A84" s="258" t="s">
        <v>829</v>
      </c>
      <c r="B84" s="253" t="s">
        <v>727</v>
      </c>
      <c r="C84" s="311">
        <v>0</v>
      </c>
      <c r="D84" s="307" t="s">
        <v>71</v>
      </c>
      <c r="E84" s="307" t="s">
        <v>71</v>
      </c>
      <c r="F84" s="307" t="s">
        <v>71</v>
      </c>
      <c r="G84" s="311">
        <v>0</v>
      </c>
      <c r="H84" s="307" t="s">
        <v>71</v>
      </c>
      <c r="I84" s="311">
        <v>0</v>
      </c>
      <c r="J84" s="307" t="s">
        <v>71</v>
      </c>
      <c r="K84" s="307" t="s">
        <v>71</v>
      </c>
      <c r="L84" s="307" t="s">
        <v>71</v>
      </c>
      <c r="M84" s="307" t="s">
        <v>71</v>
      </c>
      <c r="N84" s="307" t="s">
        <v>71</v>
      </c>
      <c r="O84" s="307" t="s">
        <v>71</v>
      </c>
      <c r="P84" s="307" t="s">
        <v>71</v>
      </c>
      <c r="Q84" s="307" t="s">
        <v>71</v>
      </c>
      <c r="R84" s="307" t="s">
        <v>71</v>
      </c>
      <c r="S84" s="307" t="s">
        <v>71</v>
      </c>
      <c r="T84" s="307" t="s">
        <v>71</v>
      </c>
      <c r="U84" s="307" t="s">
        <v>71</v>
      </c>
      <c r="V84" s="311">
        <v>50</v>
      </c>
      <c r="W84" s="311">
        <v>0</v>
      </c>
      <c r="X84" s="311">
        <v>293</v>
      </c>
      <c r="Y84" s="311">
        <v>0</v>
      </c>
      <c r="Z84" s="307" t="s">
        <v>71</v>
      </c>
      <c r="AA84" s="311">
        <v>0</v>
      </c>
    </row>
    <row r="85" spans="1:27" ht="13.15" customHeight="1" x14ac:dyDescent="0.25">
      <c r="A85" s="258" t="s">
        <v>830</v>
      </c>
      <c r="B85" s="252" t="s">
        <v>763</v>
      </c>
      <c r="C85" s="311">
        <v>28</v>
      </c>
      <c r="D85" s="307" t="s">
        <v>71</v>
      </c>
      <c r="E85" s="307" t="s">
        <v>71</v>
      </c>
      <c r="F85" s="307" t="s">
        <v>71</v>
      </c>
      <c r="G85" s="311">
        <v>25</v>
      </c>
      <c r="H85" s="307" t="s">
        <v>71</v>
      </c>
      <c r="I85" s="311">
        <v>15</v>
      </c>
      <c r="J85" s="307" t="s">
        <v>71</v>
      </c>
      <c r="K85" s="307" t="s">
        <v>71</v>
      </c>
      <c r="L85" s="307" t="s">
        <v>71</v>
      </c>
      <c r="M85" s="307" t="s">
        <v>71</v>
      </c>
      <c r="N85" s="307" t="s">
        <v>71</v>
      </c>
      <c r="O85" s="307" t="s">
        <v>71</v>
      </c>
      <c r="P85" s="307" t="s">
        <v>71</v>
      </c>
      <c r="Q85" s="307" t="s">
        <v>71</v>
      </c>
      <c r="R85" s="307" t="s">
        <v>71</v>
      </c>
      <c r="S85" s="307" t="s">
        <v>71</v>
      </c>
      <c r="T85" s="307" t="s">
        <v>71</v>
      </c>
      <c r="U85" s="307" t="s">
        <v>71</v>
      </c>
      <c r="V85" s="311">
        <v>14</v>
      </c>
      <c r="W85" s="311">
        <v>105</v>
      </c>
      <c r="X85" s="311">
        <v>29</v>
      </c>
      <c r="Y85" s="311">
        <v>12</v>
      </c>
      <c r="Z85" s="307" t="s">
        <v>71</v>
      </c>
      <c r="AA85" s="311">
        <v>175</v>
      </c>
    </row>
    <row r="86" spans="1:27" ht="13.15" customHeight="1" x14ac:dyDescent="0.25">
      <c r="A86" s="258" t="s">
        <v>831</v>
      </c>
      <c r="B86" s="252" t="s">
        <v>764</v>
      </c>
      <c r="C86" s="311">
        <v>0</v>
      </c>
      <c r="D86" s="307" t="s">
        <v>71</v>
      </c>
      <c r="E86" s="307" t="s">
        <v>71</v>
      </c>
      <c r="F86" s="307" t="s">
        <v>71</v>
      </c>
      <c r="G86" s="311">
        <v>0</v>
      </c>
      <c r="H86" s="307" t="s">
        <v>71</v>
      </c>
      <c r="I86" s="311">
        <v>0</v>
      </c>
      <c r="J86" s="307" t="s">
        <v>71</v>
      </c>
      <c r="K86" s="307" t="s">
        <v>71</v>
      </c>
      <c r="L86" s="307" t="s">
        <v>71</v>
      </c>
      <c r="M86" s="307" t="s">
        <v>71</v>
      </c>
      <c r="N86" s="307" t="s">
        <v>71</v>
      </c>
      <c r="O86" s="307" t="s">
        <v>71</v>
      </c>
      <c r="P86" s="307" t="s">
        <v>71</v>
      </c>
      <c r="Q86" s="307" t="s">
        <v>71</v>
      </c>
      <c r="R86" s="307" t="s">
        <v>71</v>
      </c>
      <c r="S86" s="307" t="s">
        <v>71</v>
      </c>
      <c r="T86" s="307" t="s">
        <v>71</v>
      </c>
      <c r="U86" s="307" t="s">
        <v>71</v>
      </c>
      <c r="V86" s="311">
        <v>6</v>
      </c>
      <c r="W86" s="311">
        <v>19</v>
      </c>
      <c r="X86" s="311">
        <v>130</v>
      </c>
      <c r="Y86" s="311">
        <v>0</v>
      </c>
      <c r="Z86" s="307" t="s">
        <v>71</v>
      </c>
      <c r="AA86" s="311">
        <v>49</v>
      </c>
    </row>
    <row r="87" spans="1:27" ht="13.15" customHeight="1" x14ac:dyDescent="0.25">
      <c r="A87" s="258" t="s">
        <v>832</v>
      </c>
      <c r="B87" s="256" t="s">
        <v>728</v>
      </c>
      <c r="C87" s="311">
        <v>2</v>
      </c>
      <c r="D87" s="307" t="s">
        <v>71</v>
      </c>
      <c r="E87" s="307" t="s">
        <v>71</v>
      </c>
      <c r="F87" s="307" t="s">
        <v>71</v>
      </c>
      <c r="G87" s="311">
        <v>0</v>
      </c>
      <c r="H87" s="307" t="s">
        <v>71</v>
      </c>
      <c r="I87" s="311">
        <v>0</v>
      </c>
      <c r="J87" s="307" t="s">
        <v>71</v>
      </c>
      <c r="K87" s="307" t="s">
        <v>71</v>
      </c>
      <c r="L87" s="307" t="s">
        <v>71</v>
      </c>
      <c r="M87" s="307" t="s">
        <v>71</v>
      </c>
      <c r="N87" s="307" t="s">
        <v>71</v>
      </c>
      <c r="O87" s="307" t="s">
        <v>71</v>
      </c>
      <c r="P87" s="307" t="s">
        <v>71</v>
      </c>
      <c r="Q87" s="307" t="s">
        <v>71</v>
      </c>
      <c r="R87" s="307" t="s">
        <v>71</v>
      </c>
      <c r="S87" s="307" t="s">
        <v>71</v>
      </c>
      <c r="T87" s="307" t="s">
        <v>71</v>
      </c>
      <c r="U87" s="307" t="s">
        <v>71</v>
      </c>
      <c r="V87" s="311">
        <v>2</v>
      </c>
      <c r="W87" s="311">
        <v>0</v>
      </c>
      <c r="X87" s="311">
        <v>3</v>
      </c>
      <c r="Y87" s="311">
        <v>0</v>
      </c>
      <c r="Z87" s="307" t="s">
        <v>71</v>
      </c>
      <c r="AA87" s="311">
        <v>0</v>
      </c>
    </row>
    <row r="88" spans="1:27" ht="13.15" customHeight="1" x14ac:dyDescent="0.25">
      <c r="A88" s="258" t="s">
        <v>833</v>
      </c>
      <c r="B88" s="256" t="s">
        <v>729</v>
      </c>
      <c r="C88" s="311">
        <v>0</v>
      </c>
      <c r="D88" s="307" t="s">
        <v>71</v>
      </c>
      <c r="E88" s="307" t="s">
        <v>71</v>
      </c>
      <c r="F88" s="307" t="s">
        <v>71</v>
      </c>
      <c r="G88" s="311">
        <v>0</v>
      </c>
      <c r="H88" s="307" t="s">
        <v>71</v>
      </c>
      <c r="I88" s="311">
        <v>0</v>
      </c>
      <c r="J88" s="307" t="s">
        <v>71</v>
      </c>
      <c r="K88" s="307" t="s">
        <v>71</v>
      </c>
      <c r="L88" s="307" t="s">
        <v>71</v>
      </c>
      <c r="M88" s="307" t="s">
        <v>71</v>
      </c>
      <c r="N88" s="307" t="s">
        <v>71</v>
      </c>
      <c r="O88" s="307" t="s">
        <v>71</v>
      </c>
      <c r="P88" s="307" t="s">
        <v>71</v>
      </c>
      <c r="Q88" s="307" t="s">
        <v>71</v>
      </c>
      <c r="R88" s="307" t="s">
        <v>71</v>
      </c>
      <c r="S88" s="307" t="s">
        <v>71</v>
      </c>
      <c r="T88" s="307" t="s">
        <v>71</v>
      </c>
      <c r="U88" s="307" t="s">
        <v>71</v>
      </c>
      <c r="V88" s="311">
        <v>1</v>
      </c>
      <c r="W88" s="311">
        <v>0</v>
      </c>
      <c r="X88" s="311">
        <v>3</v>
      </c>
      <c r="Y88" s="311">
        <v>3</v>
      </c>
      <c r="Z88" s="307" t="s">
        <v>71</v>
      </c>
      <c r="AA88" s="311">
        <v>0</v>
      </c>
    </row>
    <row r="89" spans="1:27" ht="13.15" customHeight="1" x14ac:dyDescent="0.25">
      <c r="A89" s="314" t="s">
        <v>834</v>
      </c>
      <c r="B89" s="315" t="s">
        <v>730</v>
      </c>
      <c r="C89" s="316">
        <f>C90+C91+C92+C93</f>
        <v>208</v>
      </c>
      <c r="D89" s="317" t="s">
        <v>71</v>
      </c>
      <c r="E89" s="317" t="s">
        <v>71</v>
      </c>
      <c r="F89" s="317" t="s">
        <v>71</v>
      </c>
      <c r="G89" s="316">
        <f>G90+G91+G92+G93</f>
        <v>62</v>
      </c>
      <c r="H89" s="317" t="s">
        <v>71</v>
      </c>
      <c r="I89" s="316">
        <f>I90+I91+I92+I93</f>
        <v>0</v>
      </c>
      <c r="J89" s="317" t="s">
        <v>71</v>
      </c>
      <c r="K89" s="317" t="s">
        <v>71</v>
      </c>
      <c r="L89" s="317" t="s">
        <v>71</v>
      </c>
      <c r="M89" s="317" t="s">
        <v>71</v>
      </c>
      <c r="N89" s="317" t="s">
        <v>71</v>
      </c>
      <c r="O89" s="317" t="s">
        <v>71</v>
      </c>
      <c r="P89" s="317" t="s">
        <v>71</v>
      </c>
      <c r="Q89" s="317" t="s">
        <v>71</v>
      </c>
      <c r="R89" s="317" t="s">
        <v>71</v>
      </c>
      <c r="S89" s="317" t="s">
        <v>71</v>
      </c>
      <c r="T89" s="317" t="s">
        <v>71</v>
      </c>
      <c r="U89" s="317" t="s">
        <v>71</v>
      </c>
      <c r="V89" s="316">
        <f>V90+V91+V92+V93</f>
        <v>83</v>
      </c>
      <c r="W89" s="316">
        <f>W90+W91+W92+W93</f>
        <v>85</v>
      </c>
      <c r="X89" s="316">
        <f>X90+X91+X92+X93</f>
        <v>431</v>
      </c>
      <c r="Y89" s="316">
        <f>Y90+Y91+Y92+Y93</f>
        <v>25</v>
      </c>
      <c r="Z89" s="317" t="s">
        <v>71</v>
      </c>
      <c r="AA89" s="316">
        <f>AA90+AA91+AA92+AA93</f>
        <v>14</v>
      </c>
    </row>
    <row r="90" spans="1:27" ht="13.15" customHeight="1" x14ac:dyDescent="0.25">
      <c r="A90" s="258" t="s">
        <v>835</v>
      </c>
      <c r="B90" s="253" t="s">
        <v>731</v>
      </c>
      <c r="C90" s="311">
        <v>0</v>
      </c>
      <c r="D90" s="307" t="s">
        <v>71</v>
      </c>
      <c r="E90" s="307" t="s">
        <v>71</v>
      </c>
      <c r="F90" s="307" t="s">
        <v>71</v>
      </c>
      <c r="G90" s="311">
        <v>0</v>
      </c>
      <c r="H90" s="307" t="s">
        <v>71</v>
      </c>
      <c r="I90" s="311">
        <v>0</v>
      </c>
      <c r="J90" s="307" t="s">
        <v>71</v>
      </c>
      <c r="K90" s="307" t="s">
        <v>71</v>
      </c>
      <c r="L90" s="307" t="s">
        <v>71</v>
      </c>
      <c r="M90" s="307" t="s">
        <v>71</v>
      </c>
      <c r="N90" s="307" t="s">
        <v>71</v>
      </c>
      <c r="O90" s="307" t="s">
        <v>71</v>
      </c>
      <c r="P90" s="307" t="s">
        <v>71</v>
      </c>
      <c r="Q90" s="307" t="s">
        <v>71</v>
      </c>
      <c r="R90" s="307" t="s">
        <v>71</v>
      </c>
      <c r="S90" s="307" t="s">
        <v>71</v>
      </c>
      <c r="T90" s="307" t="s">
        <v>71</v>
      </c>
      <c r="U90" s="307" t="s">
        <v>71</v>
      </c>
      <c r="V90" s="311">
        <v>46</v>
      </c>
      <c r="W90" s="311">
        <v>23</v>
      </c>
      <c r="X90" s="311">
        <v>353</v>
      </c>
      <c r="Y90" s="311">
        <v>0</v>
      </c>
      <c r="Z90" s="307" t="s">
        <v>71</v>
      </c>
      <c r="AA90" s="311">
        <v>0</v>
      </c>
    </row>
    <row r="91" spans="1:27" ht="13.15" customHeight="1" x14ac:dyDescent="0.25">
      <c r="A91" s="258" t="s">
        <v>836</v>
      </c>
      <c r="B91" s="252" t="s">
        <v>765</v>
      </c>
      <c r="C91" s="311">
        <v>172</v>
      </c>
      <c r="D91" s="307" t="s">
        <v>71</v>
      </c>
      <c r="E91" s="307" t="s">
        <v>71</v>
      </c>
      <c r="F91" s="307" t="s">
        <v>71</v>
      </c>
      <c r="G91" s="311">
        <v>16</v>
      </c>
      <c r="H91" s="307" t="s">
        <v>71</v>
      </c>
      <c r="I91" s="311">
        <v>0</v>
      </c>
      <c r="J91" s="307" t="s">
        <v>71</v>
      </c>
      <c r="K91" s="307" t="s">
        <v>71</v>
      </c>
      <c r="L91" s="307" t="s">
        <v>71</v>
      </c>
      <c r="M91" s="307" t="s">
        <v>71</v>
      </c>
      <c r="N91" s="307" t="s">
        <v>71</v>
      </c>
      <c r="O91" s="307" t="s">
        <v>71</v>
      </c>
      <c r="P91" s="307" t="s">
        <v>71</v>
      </c>
      <c r="Q91" s="307" t="s">
        <v>71</v>
      </c>
      <c r="R91" s="307" t="s">
        <v>71</v>
      </c>
      <c r="S91" s="307" t="s">
        <v>71</v>
      </c>
      <c r="T91" s="307" t="s">
        <v>71</v>
      </c>
      <c r="U91" s="307" t="s">
        <v>71</v>
      </c>
      <c r="V91" s="311">
        <v>28</v>
      </c>
      <c r="W91" s="311">
        <v>49</v>
      </c>
      <c r="X91" s="311">
        <v>37</v>
      </c>
      <c r="Y91" s="311">
        <v>25</v>
      </c>
      <c r="Z91" s="307" t="s">
        <v>71</v>
      </c>
      <c r="AA91" s="311">
        <v>0</v>
      </c>
    </row>
    <row r="92" spans="1:27" ht="15.75" x14ac:dyDescent="0.25">
      <c r="A92" s="258" t="s">
        <v>837</v>
      </c>
      <c r="B92" s="252" t="s">
        <v>766</v>
      </c>
      <c r="C92" s="311">
        <v>30</v>
      </c>
      <c r="D92" s="307" t="s">
        <v>71</v>
      </c>
      <c r="E92" s="307" t="s">
        <v>71</v>
      </c>
      <c r="F92" s="307" t="s">
        <v>71</v>
      </c>
      <c r="G92" s="311">
        <v>0</v>
      </c>
      <c r="H92" s="307" t="s">
        <v>71</v>
      </c>
      <c r="I92" s="311">
        <v>0</v>
      </c>
      <c r="J92" s="307" t="s">
        <v>71</v>
      </c>
      <c r="K92" s="307" t="s">
        <v>71</v>
      </c>
      <c r="L92" s="307" t="s">
        <v>71</v>
      </c>
      <c r="M92" s="307" t="s">
        <v>71</v>
      </c>
      <c r="N92" s="307" t="s">
        <v>71</v>
      </c>
      <c r="O92" s="307" t="s">
        <v>71</v>
      </c>
      <c r="P92" s="307" t="s">
        <v>71</v>
      </c>
      <c r="Q92" s="307" t="s">
        <v>71</v>
      </c>
      <c r="R92" s="307" t="s">
        <v>71</v>
      </c>
      <c r="S92" s="307" t="s">
        <v>71</v>
      </c>
      <c r="T92" s="307" t="s">
        <v>71</v>
      </c>
      <c r="U92" s="307" t="s">
        <v>71</v>
      </c>
      <c r="V92" s="311">
        <v>7</v>
      </c>
      <c r="W92" s="311">
        <v>11</v>
      </c>
      <c r="X92" s="311">
        <v>23</v>
      </c>
      <c r="Y92" s="311">
        <v>0</v>
      </c>
      <c r="Z92" s="307" t="s">
        <v>71</v>
      </c>
      <c r="AA92" s="311">
        <v>0</v>
      </c>
    </row>
    <row r="93" spans="1:27" ht="15.75" x14ac:dyDescent="0.25">
      <c r="A93" s="258" t="s">
        <v>838</v>
      </c>
      <c r="B93" s="253" t="s">
        <v>767</v>
      </c>
      <c r="C93" s="311">
        <v>6</v>
      </c>
      <c r="D93" s="307" t="s">
        <v>71</v>
      </c>
      <c r="E93" s="307" t="s">
        <v>71</v>
      </c>
      <c r="F93" s="307" t="s">
        <v>71</v>
      </c>
      <c r="G93" s="311">
        <v>46</v>
      </c>
      <c r="H93" s="307" t="s">
        <v>71</v>
      </c>
      <c r="I93" s="311">
        <v>0</v>
      </c>
      <c r="J93" s="307" t="s">
        <v>71</v>
      </c>
      <c r="K93" s="307" t="s">
        <v>71</v>
      </c>
      <c r="L93" s="307" t="s">
        <v>71</v>
      </c>
      <c r="M93" s="307" t="s">
        <v>71</v>
      </c>
      <c r="N93" s="307" t="s">
        <v>71</v>
      </c>
      <c r="O93" s="307" t="s">
        <v>71</v>
      </c>
      <c r="P93" s="307" t="s">
        <v>71</v>
      </c>
      <c r="Q93" s="307" t="s">
        <v>71</v>
      </c>
      <c r="R93" s="307" t="s">
        <v>71</v>
      </c>
      <c r="S93" s="307" t="s">
        <v>71</v>
      </c>
      <c r="T93" s="307" t="s">
        <v>71</v>
      </c>
      <c r="U93" s="307" t="s">
        <v>71</v>
      </c>
      <c r="V93" s="311">
        <v>2</v>
      </c>
      <c r="W93" s="311">
        <v>2</v>
      </c>
      <c r="X93" s="311">
        <v>18</v>
      </c>
      <c r="Y93" s="311">
        <v>0</v>
      </c>
      <c r="Z93" s="307" t="s">
        <v>71</v>
      </c>
      <c r="AA93" s="311">
        <v>14</v>
      </c>
    </row>
    <row r="94" spans="1:27" x14ac:dyDescent="0.25">
      <c r="A94" s="319" t="s">
        <v>72</v>
      </c>
      <c r="B94" s="319"/>
      <c r="C94" s="320">
        <f>C22+C28+C39+C46+C54+C67+C70+C76+C80+C83+C89</f>
        <v>754</v>
      </c>
      <c r="D94" s="317" t="s">
        <v>71</v>
      </c>
      <c r="E94" s="317" t="s">
        <v>71</v>
      </c>
      <c r="F94" s="317" t="s">
        <v>71</v>
      </c>
      <c r="G94" s="320">
        <f>G22+G28+G39+G46+G54+G67+G70+G76+G80+G83+G89</f>
        <v>175</v>
      </c>
      <c r="H94" s="317" t="s">
        <v>71</v>
      </c>
      <c r="I94" s="320">
        <f>I22+I28+I39+I46+I54+I67+I70+I76+I80+I83+I89</f>
        <v>38</v>
      </c>
      <c r="J94" s="317" t="s">
        <v>71</v>
      </c>
      <c r="K94" s="317" t="s">
        <v>71</v>
      </c>
      <c r="L94" s="317" t="s">
        <v>71</v>
      </c>
      <c r="M94" s="317" t="s">
        <v>71</v>
      </c>
      <c r="N94" s="317" t="s">
        <v>71</v>
      </c>
      <c r="O94" s="317" t="s">
        <v>71</v>
      </c>
      <c r="P94" s="317" t="s">
        <v>71</v>
      </c>
      <c r="Q94" s="317" t="s">
        <v>71</v>
      </c>
      <c r="R94" s="317" t="s">
        <v>71</v>
      </c>
      <c r="S94" s="317" t="s">
        <v>71</v>
      </c>
      <c r="T94" s="317" t="s">
        <v>71</v>
      </c>
      <c r="U94" s="317" t="s">
        <v>71</v>
      </c>
      <c r="V94" s="320">
        <f>V22+V28+V39+V46+V54+V67+V70+V76+V80+V83+V89</f>
        <v>942</v>
      </c>
      <c r="W94" s="320">
        <f>W22+W28+W39+W46+W54+W67+W70+W76+W80+W83+W89</f>
        <v>2931</v>
      </c>
      <c r="X94" s="320">
        <f>X22+X28+X39+X46+X54+X67+X70+X76+X80+X83+X89</f>
        <v>4780</v>
      </c>
      <c r="Y94" s="320">
        <f>Y22+Y28+Y39+Y46+Y54+Y67+Y70+Y76+Y80+Y83+Y89</f>
        <v>264</v>
      </c>
      <c r="Z94" s="317" t="s">
        <v>71</v>
      </c>
      <c r="AA94" s="320">
        <f>AA22+AA28+AA39+AA46+AA54+AA67+AA70+AA76+AA80+AA83+AA89</f>
        <v>2043</v>
      </c>
    </row>
    <row r="95" spans="1:27" hidden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9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7.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557" t="s">
        <v>59</v>
      </c>
      <c r="B98" s="557"/>
      <c r="C98" s="557"/>
      <c r="D98" s="557"/>
      <c r="E98" s="2"/>
      <c r="F98" s="9" t="s">
        <v>76</v>
      </c>
      <c r="G98" s="9"/>
      <c r="H98" s="9"/>
      <c r="I98" s="2"/>
      <c r="J98" s="2"/>
      <c r="K98" s="2"/>
      <c r="L98" s="2"/>
      <c r="M98" s="2"/>
      <c r="N98" s="2"/>
      <c r="O98" s="2"/>
      <c r="P98" s="2"/>
      <c r="Q98" s="562" t="s">
        <v>77</v>
      </c>
      <c r="R98" s="562"/>
      <c r="S98" s="562"/>
      <c r="T98" s="562"/>
      <c r="U98" s="562"/>
      <c r="V98" s="562"/>
      <c r="W98" s="8" t="s">
        <v>73</v>
      </c>
      <c r="X98" s="8"/>
      <c r="Y98" s="8"/>
      <c r="Z98" s="2"/>
      <c r="AA98" s="2"/>
    </row>
    <row r="99" spans="1:27" ht="10.9" customHeight="1" x14ac:dyDescent="0.25">
      <c r="A99" s="2"/>
      <c r="B99" s="2"/>
      <c r="C99" s="2"/>
      <c r="D99" s="2"/>
      <c r="E99" s="2"/>
      <c r="F99" s="555" t="s">
        <v>78</v>
      </c>
      <c r="G99" s="555"/>
      <c r="H99" s="555"/>
      <c r="I99" s="555"/>
      <c r="J99" s="555"/>
      <c r="K99" s="555"/>
      <c r="L99" s="2"/>
      <c r="M99" s="2"/>
      <c r="N99" s="2"/>
      <c r="O99" s="2"/>
      <c r="P99" s="2"/>
      <c r="Q99" s="555" t="s">
        <v>74</v>
      </c>
      <c r="R99" s="555"/>
      <c r="S99" s="555"/>
      <c r="T99" s="555"/>
      <c r="U99" s="555"/>
      <c r="V99" s="555"/>
      <c r="W99" s="555" t="s">
        <v>75</v>
      </c>
      <c r="X99" s="555"/>
      <c r="Y99" s="555"/>
      <c r="Z99" s="555"/>
      <c r="AA99" s="555"/>
    </row>
    <row r="100" spans="1:27" ht="7.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10" t="s">
        <v>79</v>
      </c>
      <c r="B101" s="2"/>
      <c r="G101" s="2"/>
      <c r="H101" s="2"/>
      <c r="I101" s="2"/>
      <c r="J101" s="2"/>
      <c r="K101" s="2"/>
      <c r="L101" s="10" t="s">
        <v>80</v>
      </c>
      <c r="M101" s="10"/>
      <c r="N101" s="2"/>
      <c r="O101" s="2"/>
      <c r="P101" s="2"/>
      <c r="Q101" s="2"/>
      <c r="R101" s="2"/>
      <c r="S101" s="2"/>
      <c r="T101" s="2"/>
      <c r="U101" s="2"/>
      <c r="V101" s="2"/>
      <c r="W101" s="556">
        <v>44788</v>
      </c>
      <c r="X101" s="556"/>
      <c r="Y101" s="556"/>
      <c r="Z101" s="556"/>
      <c r="AA101" s="556"/>
    </row>
    <row r="102" spans="1:2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57" t="s">
        <v>60</v>
      </c>
      <c r="X102" s="557"/>
      <c r="Y102" s="557"/>
      <c r="Z102" s="557"/>
      <c r="AA102" s="557"/>
    </row>
    <row r="106" spans="1:27" ht="15" customHeight="1" x14ac:dyDescent="0.25"/>
    <row r="107" spans="1:27" x14ac:dyDescent="0.25">
      <c r="A107" s="223" t="s">
        <v>81</v>
      </c>
      <c r="B107" s="224" t="s">
        <v>2</v>
      </c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</row>
    <row r="112" spans="1:27" ht="15" customHeight="1" x14ac:dyDescent="0.25">
      <c r="B112" s="550" t="s">
        <v>2</v>
      </c>
    </row>
    <row r="113" spans="2:2" x14ac:dyDescent="0.25">
      <c r="B113" s="551"/>
    </row>
    <row r="114" spans="2:2" x14ac:dyDescent="0.25">
      <c r="B114" s="552"/>
    </row>
  </sheetData>
  <mergeCells count="17">
    <mergeCell ref="W8:AA8"/>
    <mergeCell ref="A9:AA9"/>
    <mergeCell ref="A98:D98"/>
    <mergeCell ref="Q98:V98"/>
    <mergeCell ref="A18:A20"/>
    <mergeCell ref="B18:B20"/>
    <mergeCell ref="A13:AA13"/>
    <mergeCell ref="B112:B114"/>
    <mergeCell ref="A16:AA16"/>
    <mergeCell ref="C18:S19"/>
    <mergeCell ref="T18:U19"/>
    <mergeCell ref="F99:K99"/>
    <mergeCell ref="Q99:V99"/>
    <mergeCell ref="W101:AA101"/>
    <mergeCell ref="W102:AA102"/>
    <mergeCell ref="W99:AA99"/>
    <mergeCell ref="V18:AA19"/>
  </mergeCells>
  <pageMargins left="0.7" right="0.7" top="0.75" bottom="0.75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4" zoomScale="90" zoomScaleNormal="90" workbookViewId="0">
      <selection activeCell="S33" sqref="S33"/>
    </sheetView>
  </sheetViews>
  <sheetFormatPr defaultColWidth="9.140625" defaultRowHeight="15" x14ac:dyDescent="0.25"/>
  <cols>
    <col min="1" max="1" width="5.7109375" style="62" customWidth="1"/>
    <col min="2" max="2" width="41.85546875" style="63" customWidth="1"/>
    <col min="3" max="3" width="6.7109375" style="63" customWidth="1"/>
    <col min="4" max="4" width="7.28515625" style="63" customWidth="1"/>
    <col min="5" max="5" width="7.5703125" style="63" customWidth="1"/>
    <col min="6" max="6" width="7.140625" style="63" customWidth="1"/>
    <col min="7" max="7" width="6.42578125" style="63" customWidth="1"/>
    <col min="8" max="8" width="7.28515625" style="63" customWidth="1"/>
    <col min="9" max="9" width="7" style="63" customWidth="1"/>
    <col min="10" max="10" width="7.28515625" style="63" customWidth="1"/>
    <col min="11" max="11" width="6.140625" style="63" customWidth="1"/>
    <col min="12" max="16" width="7.140625" style="63" customWidth="1"/>
    <col min="17" max="17" width="8.85546875" style="63" hidden="1" customWidth="1"/>
    <col min="18" max="16384" width="9.140625" style="63"/>
  </cols>
  <sheetData>
    <row r="1" spans="1:20" ht="12.6" customHeight="1" x14ac:dyDescent="0.25">
      <c r="A1" s="499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500" t="s">
        <v>241</v>
      </c>
      <c r="T1" s="501"/>
    </row>
    <row r="2" spans="1:20" ht="13.15" customHeight="1" x14ac:dyDescent="0.25">
      <c r="A2" s="579" t="s">
        <v>242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</row>
    <row r="3" spans="1:20" ht="13.9" customHeight="1" x14ac:dyDescent="0.25">
      <c r="A3" s="564" t="s">
        <v>989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</row>
    <row r="4" spans="1:20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0" ht="13.15" customHeight="1" x14ac:dyDescent="0.25">
      <c r="A5" s="642" t="s">
        <v>97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4"/>
    </row>
    <row r="6" spans="1:20" ht="12.6" customHeight="1" x14ac:dyDescent="0.25">
      <c r="A6" s="616" t="s">
        <v>98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</row>
    <row r="7" spans="1:20" ht="12.6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ht="12.6" customHeight="1" x14ac:dyDescent="0.25">
      <c r="A8" s="649"/>
      <c r="B8" s="649"/>
      <c r="C8" s="649"/>
      <c r="D8" s="649"/>
      <c r="E8" s="649"/>
      <c r="F8" s="649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49"/>
      <c r="R8" s="649"/>
      <c r="S8" s="649"/>
      <c r="T8" s="649"/>
    </row>
    <row r="9" spans="1:20" ht="15.75" customHeight="1" x14ac:dyDescent="0.25"/>
    <row r="10" spans="1:20" ht="19.149999999999999" customHeight="1" x14ac:dyDescent="0.25">
      <c r="A10" s="651" t="s">
        <v>4</v>
      </c>
      <c r="B10" s="653" t="s">
        <v>243</v>
      </c>
      <c r="C10" s="655" t="s">
        <v>229</v>
      </c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7"/>
    </row>
    <row r="11" spans="1:20" x14ac:dyDescent="0.25">
      <c r="A11" s="652"/>
      <c r="B11" s="654"/>
      <c r="C11" s="64">
        <v>2008</v>
      </c>
      <c r="D11" s="64">
        <v>2009</v>
      </c>
      <c r="E11" s="64">
        <v>2010</v>
      </c>
      <c r="F11" s="64">
        <v>2011</v>
      </c>
      <c r="G11" s="64">
        <v>2012</v>
      </c>
      <c r="H11" s="64">
        <v>2013</v>
      </c>
      <c r="I11" s="64">
        <v>2014</v>
      </c>
      <c r="J11" s="64">
        <v>2015</v>
      </c>
      <c r="K11" s="64">
        <v>2016</v>
      </c>
      <c r="L11" s="64">
        <v>2017</v>
      </c>
      <c r="M11" s="64">
        <v>2018</v>
      </c>
      <c r="N11" s="64">
        <v>2019</v>
      </c>
      <c r="O11" s="64">
        <v>2020</v>
      </c>
      <c r="P11" s="64">
        <v>2021</v>
      </c>
      <c r="Q11" s="64"/>
      <c r="R11" s="306">
        <v>2022</v>
      </c>
    </row>
    <row r="12" spans="1:20" x14ac:dyDescent="0.25">
      <c r="A12" s="65">
        <v>1</v>
      </c>
      <c r="B12" s="66">
        <v>2</v>
      </c>
      <c r="C12" s="67">
        <v>3</v>
      </c>
      <c r="D12" s="67">
        <v>4</v>
      </c>
      <c r="E12" s="67">
        <v>5</v>
      </c>
      <c r="F12" s="67">
        <v>6</v>
      </c>
      <c r="G12" s="67">
        <v>7</v>
      </c>
      <c r="H12" s="67">
        <v>8</v>
      </c>
      <c r="I12" s="67">
        <v>9</v>
      </c>
      <c r="J12" s="67">
        <v>10</v>
      </c>
      <c r="K12" s="67">
        <v>11</v>
      </c>
      <c r="L12" s="67">
        <v>12</v>
      </c>
      <c r="M12" s="67">
        <v>13</v>
      </c>
      <c r="N12" s="67">
        <v>13</v>
      </c>
      <c r="O12" s="272">
        <v>14</v>
      </c>
      <c r="P12" s="272">
        <v>15</v>
      </c>
      <c r="Q12" s="64"/>
      <c r="R12" s="306">
        <v>16</v>
      </c>
    </row>
    <row r="13" spans="1:20" x14ac:dyDescent="0.25">
      <c r="A13" s="502">
        <v>1</v>
      </c>
      <c r="B13" s="503" t="s">
        <v>231</v>
      </c>
      <c r="C13" s="477">
        <v>1435</v>
      </c>
      <c r="D13" s="504">
        <v>1414</v>
      </c>
      <c r="E13" s="505">
        <v>1619</v>
      </c>
      <c r="F13" s="505">
        <v>1063</v>
      </c>
      <c r="G13" s="505">
        <v>1022</v>
      </c>
      <c r="H13" s="505">
        <v>1599</v>
      </c>
      <c r="I13" s="505">
        <v>1983</v>
      </c>
      <c r="J13" s="477">
        <v>1901</v>
      </c>
      <c r="K13" s="477">
        <v>1737</v>
      </c>
      <c r="L13" s="477">
        <v>1756</v>
      </c>
      <c r="M13" s="477">
        <v>1726</v>
      </c>
      <c r="N13" s="477">
        <v>2047</v>
      </c>
      <c r="O13" s="477">
        <v>1902</v>
      </c>
      <c r="P13" s="506">
        <v>1921</v>
      </c>
      <c r="Q13" s="467"/>
      <c r="R13" s="469">
        <v>746</v>
      </c>
    </row>
    <row r="14" spans="1:20" x14ac:dyDescent="0.25">
      <c r="A14" s="502">
        <v>2</v>
      </c>
      <c r="B14" s="69" t="s">
        <v>57</v>
      </c>
      <c r="C14" s="467">
        <v>17398</v>
      </c>
      <c r="D14" s="274">
        <v>62423</v>
      </c>
      <c r="E14" s="273">
        <v>71966</v>
      </c>
      <c r="F14" s="273">
        <v>49687</v>
      </c>
      <c r="G14" s="273">
        <v>49890</v>
      </c>
      <c r="H14" s="273">
        <v>110919</v>
      </c>
      <c r="I14" s="273">
        <v>127135</v>
      </c>
      <c r="J14" s="467">
        <v>129103</v>
      </c>
      <c r="K14" s="467">
        <v>48452</v>
      </c>
      <c r="L14" s="467">
        <v>61774</v>
      </c>
      <c r="M14" s="467">
        <v>37665</v>
      </c>
      <c r="N14" s="467" t="s">
        <v>81</v>
      </c>
      <c r="O14" s="467">
        <v>34249</v>
      </c>
      <c r="P14" s="70">
        <v>45059</v>
      </c>
      <c r="Q14" s="467"/>
      <c r="R14" s="469">
        <v>25716</v>
      </c>
    </row>
    <row r="15" spans="1:20" x14ac:dyDescent="0.25">
      <c r="A15" s="502">
        <v>3</v>
      </c>
      <c r="B15" s="69" t="s">
        <v>25</v>
      </c>
      <c r="C15" s="467">
        <v>1471</v>
      </c>
      <c r="D15" s="274">
        <v>2057</v>
      </c>
      <c r="E15" s="273">
        <v>1286</v>
      </c>
      <c r="F15" s="273">
        <v>1298</v>
      </c>
      <c r="G15" s="273">
        <v>1109</v>
      </c>
      <c r="H15" s="273">
        <v>749</v>
      </c>
      <c r="I15" s="273">
        <v>838</v>
      </c>
      <c r="J15" s="467">
        <v>794</v>
      </c>
      <c r="K15" s="467">
        <v>737</v>
      </c>
      <c r="L15" s="467">
        <v>598</v>
      </c>
      <c r="M15" s="467">
        <v>651</v>
      </c>
      <c r="N15" s="467">
        <v>661</v>
      </c>
      <c r="O15" s="467">
        <v>622</v>
      </c>
      <c r="P15" s="70">
        <v>596</v>
      </c>
      <c r="Q15" s="467"/>
      <c r="R15" s="469">
        <v>942</v>
      </c>
    </row>
    <row r="16" spans="1:20" x14ac:dyDescent="0.25">
      <c r="A16" s="502">
        <v>4</v>
      </c>
      <c r="B16" s="69" t="s">
        <v>232</v>
      </c>
      <c r="C16" s="467">
        <v>23814</v>
      </c>
      <c r="D16" s="274">
        <v>24560</v>
      </c>
      <c r="E16" s="273">
        <v>22892</v>
      </c>
      <c r="F16" s="273">
        <v>21752</v>
      </c>
      <c r="G16" s="273">
        <v>20820</v>
      </c>
      <c r="H16" s="273">
        <v>15247</v>
      </c>
      <c r="I16" s="273">
        <v>15957</v>
      </c>
      <c r="J16" s="467">
        <v>17552</v>
      </c>
      <c r="K16" s="467">
        <v>18192</v>
      </c>
      <c r="L16" s="467">
        <v>18537</v>
      </c>
      <c r="M16" s="467">
        <v>18689</v>
      </c>
      <c r="N16" s="467">
        <v>18206</v>
      </c>
      <c r="O16" s="467">
        <v>17575</v>
      </c>
      <c r="P16" s="70">
        <v>15503</v>
      </c>
      <c r="Q16" s="467"/>
      <c r="R16" s="469">
        <v>21245</v>
      </c>
    </row>
    <row r="17" spans="1:18" x14ac:dyDescent="0.25">
      <c r="A17" s="502">
        <v>5</v>
      </c>
      <c r="B17" s="69" t="s">
        <v>46</v>
      </c>
      <c r="C17" s="273">
        <v>0</v>
      </c>
      <c r="D17" s="274">
        <v>216</v>
      </c>
      <c r="E17" s="273">
        <v>136</v>
      </c>
      <c r="F17" s="273">
        <v>149</v>
      </c>
      <c r="G17" s="273">
        <v>108</v>
      </c>
      <c r="H17" s="273">
        <v>155</v>
      </c>
      <c r="I17" s="273">
        <v>154</v>
      </c>
      <c r="J17" s="467">
        <v>151</v>
      </c>
      <c r="K17" s="467">
        <v>282</v>
      </c>
      <c r="L17" s="467">
        <v>171</v>
      </c>
      <c r="M17" s="467">
        <v>273</v>
      </c>
      <c r="N17" s="467">
        <v>309</v>
      </c>
      <c r="O17" s="467">
        <v>261</v>
      </c>
      <c r="P17" s="70">
        <v>272</v>
      </c>
      <c r="Q17" s="467"/>
      <c r="R17" s="469">
        <v>0</v>
      </c>
    </row>
    <row r="18" spans="1:18" x14ac:dyDescent="0.25">
      <c r="A18" s="502">
        <v>6</v>
      </c>
      <c r="B18" s="69" t="s">
        <v>32</v>
      </c>
      <c r="C18" s="273">
        <v>0</v>
      </c>
      <c r="D18" s="274">
        <v>0</v>
      </c>
      <c r="E18" s="273">
        <v>0</v>
      </c>
      <c r="F18" s="273">
        <v>0</v>
      </c>
      <c r="G18" s="273">
        <v>0</v>
      </c>
      <c r="H18" s="273">
        <v>0</v>
      </c>
      <c r="I18" s="273">
        <v>0</v>
      </c>
      <c r="J18" s="467">
        <v>0</v>
      </c>
      <c r="K18" s="467">
        <v>0</v>
      </c>
      <c r="L18" s="467">
        <v>0</v>
      </c>
      <c r="M18" s="467">
        <v>0</v>
      </c>
      <c r="N18" s="467">
        <v>116</v>
      </c>
      <c r="O18" s="467">
        <v>134</v>
      </c>
      <c r="P18" s="70">
        <v>134</v>
      </c>
      <c r="Q18" s="467"/>
      <c r="R18" s="469">
        <v>134</v>
      </c>
    </row>
    <row r="19" spans="1:18" ht="16.899999999999999" customHeight="1" x14ac:dyDescent="0.25">
      <c r="A19" s="502">
        <v>7</v>
      </c>
      <c r="B19" s="69" t="s">
        <v>69</v>
      </c>
      <c r="C19" s="507">
        <v>2233</v>
      </c>
      <c r="D19" s="274">
        <v>2818</v>
      </c>
      <c r="E19" s="273">
        <v>3433</v>
      </c>
      <c r="F19" s="273">
        <v>2661</v>
      </c>
      <c r="G19" s="273">
        <v>3268</v>
      </c>
      <c r="H19" s="273">
        <v>2264</v>
      </c>
      <c r="I19" s="273">
        <v>3152</v>
      </c>
      <c r="J19" s="467">
        <v>3300</v>
      </c>
      <c r="K19" s="467">
        <v>2014</v>
      </c>
      <c r="L19" s="467">
        <v>1882</v>
      </c>
      <c r="M19" s="467">
        <v>1884</v>
      </c>
      <c r="N19" s="467">
        <v>2048</v>
      </c>
      <c r="O19" s="467">
        <v>2213</v>
      </c>
      <c r="P19" s="70">
        <v>1776</v>
      </c>
      <c r="Q19" s="467"/>
      <c r="R19" s="469">
        <v>2043</v>
      </c>
    </row>
    <row r="20" spans="1:18" x14ac:dyDescent="0.25">
      <c r="A20" s="502">
        <v>8</v>
      </c>
      <c r="B20" s="69" t="s">
        <v>9</v>
      </c>
      <c r="C20" s="273">
        <v>1367</v>
      </c>
      <c r="D20" s="274">
        <v>1667</v>
      </c>
      <c r="E20" s="273">
        <v>1492</v>
      </c>
      <c r="F20" s="273">
        <v>448</v>
      </c>
      <c r="G20" s="273">
        <v>434</v>
      </c>
      <c r="H20" s="273">
        <v>127</v>
      </c>
      <c r="I20" s="273">
        <v>112</v>
      </c>
      <c r="J20" s="467">
        <v>124</v>
      </c>
      <c r="K20" s="467">
        <v>230</v>
      </c>
      <c r="L20" s="467">
        <v>334</v>
      </c>
      <c r="M20" s="467">
        <v>384</v>
      </c>
      <c r="N20" s="467">
        <v>425</v>
      </c>
      <c r="O20" s="467">
        <v>467</v>
      </c>
      <c r="P20" s="70">
        <v>609</v>
      </c>
      <c r="Q20" s="467"/>
      <c r="R20" s="469">
        <v>754</v>
      </c>
    </row>
    <row r="21" spans="1:18" x14ac:dyDescent="0.25">
      <c r="A21" s="502">
        <v>9</v>
      </c>
      <c r="B21" s="69" t="s">
        <v>233</v>
      </c>
      <c r="C21" s="508">
        <v>277</v>
      </c>
      <c r="D21" s="274">
        <v>360</v>
      </c>
      <c r="E21" s="273">
        <v>275</v>
      </c>
      <c r="F21" s="273">
        <v>173</v>
      </c>
      <c r="G21" s="273">
        <v>118</v>
      </c>
      <c r="H21" s="273">
        <v>150</v>
      </c>
      <c r="I21" s="273">
        <v>182</v>
      </c>
      <c r="J21" s="467">
        <v>147</v>
      </c>
      <c r="K21" s="467">
        <v>198</v>
      </c>
      <c r="L21" s="467">
        <v>186</v>
      </c>
      <c r="M21" s="467">
        <v>146</v>
      </c>
      <c r="N21" s="467">
        <v>109</v>
      </c>
      <c r="O21" s="467">
        <v>104</v>
      </c>
      <c r="P21" s="70">
        <v>133</v>
      </c>
      <c r="Q21" s="467"/>
      <c r="R21" s="469">
        <v>163</v>
      </c>
    </row>
    <row r="22" spans="1:18" x14ac:dyDescent="0.25">
      <c r="A22" s="502">
        <v>10</v>
      </c>
      <c r="B22" s="69" t="s">
        <v>234</v>
      </c>
      <c r="C22" s="508">
        <v>1216</v>
      </c>
      <c r="D22" s="274">
        <v>877</v>
      </c>
      <c r="E22" s="273">
        <v>1503</v>
      </c>
      <c r="F22" s="273">
        <v>1104</v>
      </c>
      <c r="G22" s="273">
        <v>629</v>
      </c>
      <c r="H22" s="273">
        <v>867</v>
      </c>
      <c r="I22" s="273">
        <v>832</v>
      </c>
      <c r="J22" s="467">
        <v>907</v>
      </c>
      <c r="K22" s="467">
        <v>739</v>
      </c>
      <c r="L22" s="467">
        <v>842</v>
      </c>
      <c r="M22" s="467">
        <v>793</v>
      </c>
      <c r="N22" s="467">
        <v>829</v>
      </c>
      <c r="O22" s="467">
        <v>671</v>
      </c>
      <c r="P22" s="70">
        <v>721</v>
      </c>
      <c r="Q22" s="467"/>
      <c r="R22" s="469">
        <v>264</v>
      </c>
    </row>
    <row r="23" spans="1:18" x14ac:dyDescent="0.25">
      <c r="A23" s="502">
        <v>11</v>
      </c>
      <c r="B23" s="69" t="s">
        <v>12</v>
      </c>
      <c r="C23" s="508">
        <v>42</v>
      </c>
      <c r="D23" s="274">
        <v>62</v>
      </c>
      <c r="E23" s="273">
        <v>26</v>
      </c>
      <c r="F23" s="273">
        <v>17</v>
      </c>
      <c r="G23" s="273">
        <v>26</v>
      </c>
      <c r="H23" s="273">
        <v>25</v>
      </c>
      <c r="I23" s="273">
        <v>51</v>
      </c>
      <c r="J23" s="467">
        <v>52</v>
      </c>
      <c r="K23" s="467">
        <v>99</v>
      </c>
      <c r="L23" s="467">
        <v>127</v>
      </c>
      <c r="M23" s="467">
        <v>191</v>
      </c>
      <c r="N23" s="467">
        <v>277</v>
      </c>
      <c r="O23" s="467">
        <v>351</v>
      </c>
      <c r="P23" s="70">
        <v>433</v>
      </c>
      <c r="Q23" s="467"/>
      <c r="R23" s="469">
        <v>175</v>
      </c>
    </row>
    <row r="24" spans="1:18" ht="19.899999999999999" customHeight="1" x14ac:dyDescent="0.25">
      <c r="A24" s="502">
        <v>12</v>
      </c>
      <c r="B24" s="69" t="s">
        <v>27</v>
      </c>
      <c r="C24" s="467">
        <v>12430</v>
      </c>
      <c r="D24" s="274">
        <v>11936</v>
      </c>
      <c r="E24" s="273">
        <v>12373</v>
      </c>
      <c r="F24" s="273">
        <v>12717</v>
      </c>
      <c r="G24" s="273">
        <v>8630</v>
      </c>
      <c r="H24" s="273">
        <v>6801</v>
      </c>
      <c r="I24" s="273">
        <v>7044</v>
      </c>
      <c r="J24" s="467">
        <v>7842</v>
      </c>
      <c r="K24" s="467">
        <v>5156</v>
      </c>
      <c r="L24" s="467">
        <v>6047</v>
      </c>
      <c r="M24" s="467">
        <v>5439</v>
      </c>
      <c r="N24" s="467">
        <v>4656</v>
      </c>
      <c r="O24" s="467">
        <v>4813</v>
      </c>
      <c r="P24" s="70">
        <v>4299</v>
      </c>
      <c r="Q24" s="467"/>
      <c r="R24" s="469">
        <v>4780</v>
      </c>
    </row>
    <row r="25" spans="1:18" x14ac:dyDescent="0.25">
      <c r="A25" s="502">
        <v>13</v>
      </c>
      <c r="B25" s="69" t="s">
        <v>202</v>
      </c>
      <c r="C25" s="508">
        <v>68</v>
      </c>
      <c r="D25" s="274">
        <v>12</v>
      </c>
      <c r="E25" s="273">
        <v>18</v>
      </c>
      <c r="F25" s="273">
        <v>52</v>
      </c>
      <c r="G25" s="273">
        <v>64</v>
      </c>
      <c r="H25" s="273">
        <v>49</v>
      </c>
      <c r="I25" s="273">
        <v>81</v>
      </c>
      <c r="J25" s="467">
        <v>109</v>
      </c>
      <c r="K25" s="467">
        <v>114</v>
      </c>
      <c r="L25" s="467">
        <v>110</v>
      </c>
      <c r="M25" s="467">
        <v>79</v>
      </c>
      <c r="N25" s="467">
        <v>69</v>
      </c>
      <c r="O25" s="467">
        <v>69</v>
      </c>
      <c r="P25" s="70">
        <v>85</v>
      </c>
      <c r="Q25" s="467"/>
      <c r="R25" s="469">
        <v>38</v>
      </c>
    </row>
    <row r="26" spans="1:18" x14ac:dyDescent="0.25">
      <c r="A26" s="502">
        <v>14</v>
      </c>
      <c r="B26" s="69" t="s">
        <v>13</v>
      </c>
      <c r="C26" s="273">
        <v>0</v>
      </c>
      <c r="D26" s="273">
        <v>3</v>
      </c>
      <c r="E26" s="273">
        <v>2</v>
      </c>
      <c r="F26" s="273">
        <v>0</v>
      </c>
      <c r="G26" s="273">
        <v>0</v>
      </c>
      <c r="H26" s="273">
        <v>0</v>
      </c>
      <c r="I26" s="273">
        <v>0</v>
      </c>
      <c r="J26" s="467">
        <v>0</v>
      </c>
      <c r="K26" s="467">
        <v>0</v>
      </c>
      <c r="L26" s="467">
        <v>0</v>
      </c>
      <c r="M26" s="467">
        <v>0</v>
      </c>
      <c r="N26" s="467">
        <v>0</v>
      </c>
      <c r="O26" s="467">
        <v>0</v>
      </c>
      <c r="P26" s="70">
        <v>0</v>
      </c>
      <c r="Q26" s="467"/>
      <c r="R26" s="469">
        <v>0</v>
      </c>
    </row>
    <row r="27" spans="1:18" x14ac:dyDescent="0.25">
      <c r="A27" s="502">
        <v>15</v>
      </c>
      <c r="B27" s="69" t="s">
        <v>840</v>
      </c>
      <c r="C27" s="467">
        <v>3774</v>
      </c>
      <c r="D27" s="274">
        <v>2931</v>
      </c>
      <c r="E27" s="273">
        <v>2862</v>
      </c>
      <c r="F27" s="273">
        <v>2286</v>
      </c>
      <c r="G27" s="273">
        <v>1531</v>
      </c>
      <c r="H27" s="273">
        <v>633</v>
      </c>
      <c r="I27" s="273">
        <v>778</v>
      </c>
      <c r="J27" s="467">
        <v>881</v>
      </c>
      <c r="K27" s="467">
        <v>1155</v>
      </c>
      <c r="L27" s="467">
        <v>1142</v>
      </c>
      <c r="M27" s="467">
        <v>1026</v>
      </c>
      <c r="N27" s="467">
        <v>816</v>
      </c>
      <c r="O27" s="467">
        <v>776</v>
      </c>
      <c r="P27" s="70">
        <v>758</v>
      </c>
      <c r="Q27" s="467"/>
      <c r="R27" s="469">
        <v>636</v>
      </c>
    </row>
    <row r="28" spans="1:18" x14ac:dyDescent="0.25">
      <c r="A28" s="502">
        <v>16</v>
      </c>
      <c r="B28" s="69" t="s">
        <v>89</v>
      </c>
      <c r="C28" s="508">
        <v>470</v>
      </c>
      <c r="D28" s="274">
        <v>498</v>
      </c>
      <c r="E28" s="273">
        <v>383</v>
      </c>
      <c r="F28" s="273">
        <v>352</v>
      </c>
      <c r="G28" s="273">
        <v>253</v>
      </c>
      <c r="H28" s="273">
        <v>462</v>
      </c>
      <c r="I28" s="273">
        <v>412</v>
      </c>
      <c r="J28" s="467">
        <v>376</v>
      </c>
      <c r="K28" s="467">
        <v>319</v>
      </c>
      <c r="L28" s="467">
        <v>662</v>
      </c>
      <c r="M28" s="467">
        <v>444</v>
      </c>
      <c r="N28" s="467">
        <v>398</v>
      </c>
      <c r="O28" s="467">
        <v>427</v>
      </c>
      <c r="P28" s="70">
        <v>507</v>
      </c>
      <c r="Q28" s="467"/>
      <c r="R28" s="469">
        <v>183</v>
      </c>
    </row>
    <row r="29" spans="1:18" x14ac:dyDescent="0.25">
      <c r="A29" s="502">
        <v>17</v>
      </c>
      <c r="B29" s="69" t="s">
        <v>26</v>
      </c>
      <c r="C29" s="273">
        <v>0</v>
      </c>
      <c r="D29" s="274">
        <v>227</v>
      </c>
      <c r="E29" s="273">
        <v>155</v>
      </c>
      <c r="F29" s="273">
        <v>149</v>
      </c>
      <c r="G29" s="273">
        <v>133</v>
      </c>
      <c r="H29" s="273">
        <v>230</v>
      </c>
      <c r="I29" s="273">
        <v>552</v>
      </c>
      <c r="J29" s="467">
        <v>557</v>
      </c>
      <c r="K29" s="467">
        <v>622</v>
      </c>
      <c r="L29" s="467">
        <v>674</v>
      </c>
      <c r="M29" s="467">
        <v>894</v>
      </c>
      <c r="N29" s="467">
        <v>1112</v>
      </c>
      <c r="O29" s="467">
        <v>1201</v>
      </c>
      <c r="P29" s="70">
        <v>1731</v>
      </c>
      <c r="Q29" s="467"/>
      <c r="R29" s="469">
        <v>2931</v>
      </c>
    </row>
    <row r="30" spans="1:18" x14ac:dyDescent="0.25">
      <c r="A30" s="502">
        <v>18</v>
      </c>
      <c r="B30" s="69" t="s">
        <v>155</v>
      </c>
      <c r="C30" s="509">
        <v>25559</v>
      </c>
      <c r="D30" s="274">
        <v>36346</v>
      </c>
      <c r="E30" s="273">
        <v>34773</v>
      </c>
      <c r="F30" s="273">
        <v>25666</v>
      </c>
      <c r="G30" s="273">
        <v>15903</v>
      </c>
      <c r="H30" s="273">
        <v>14298</v>
      </c>
      <c r="I30" s="273">
        <v>15753</v>
      </c>
      <c r="J30" s="467">
        <v>19782</v>
      </c>
      <c r="K30" s="467">
        <v>23179</v>
      </c>
      <c r="L30" s="467">
        <v>24650</v>
      </c>
      <c r="M30" s="467">
        <v>24965</v>
      </c>
      <c r="N30" s="467">
        <v>25027</v>
      </c>
      <c r="O30" s="467">
        <v>26110</v>
      </c>
      <c r="P30" s="70">
        <v>24906</v>
      </c>
      <c r="Q30" s="467"/>
      <c r="R30" s="469">
        <v>13402</v>
      </c>
    </row>
    <row r="31" spans="1:18" x14ac:dyDescent="0.25">
      <c r="A31" s="502">
        <v>19</v>
      </c>
      <c r="B31" s="69" t="s">
        <v>235</v>
      </c>
      <c r="C31" s="467">
        <v>67215</v>
      </c>
      <c r="D31" s="274">
        <v>182676</v>
      </c>
      <c r="E31" s="273">
        <v>140697</v>
      </c>
      <c r="F31" s="273">
        <v>97800</v>
      </c>
      <c r="G31" s="273">
        <v>98844</v>
      </c>
      <c r="H31" s="273">
        <v>59031</v>
      </c>
      <c r="I31" s="273">
        <v>72456</v>
      </c>
      <c r="J31" s="467">
        <v>82237</v>
      </c>
      <c r="K31" s="467">
        <v>96899</v>
      </c>
      <c r="L31" s="467">
        <v>80646</v>
      </c>
      <c r="M31" s="467">
        <v>83994</v>
      </c>
      <c r="N31" s="467">
        <v>77790</v>
      </c>
      <c r="O31" s="467">
        <v>86837</v>
      </c>
      <c r="P31" s="70">
        <v>62142</v>
      </c>
      <c r="Q31" s="467"/>
      <c r="R31" s="469">
        <v>29753</v>
      </c>
    </row>
    <row r="32" spans="1:18" x14ac:dyDescent="0.25">
      <c r="A32" s="502">
        <v>20</v>
      </c>
      <c r="B32" s="69" t="s">
        <v>236</v>
      </c>
      <c r="C32" s="467">
        <v>0</v>
      </c>
      <c r="D32" s="274">
        <v>0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467">
        <v>0</v>
      </c>
      <c r="K32" s="467">
        <v>0</v>
      </c>
      <c r="L32" s="467">
        <v>0</v>
      </c>
      <c r="M32" s="467">
        <v>0</v>
      </c>
      <c r="N32" s="467">
        <v>0</v>
      </c>
      <c r="O32" s="467">
        <v>0</v>
      </c>
      <c r="P32" s="70">
        <v>0</v>
      </c>
      <c r="Q32" s="467"/>
      <c r="R32" s="469">
        <v>0</v>
      </c>
    </row>
    <row r="33" spans="1:18" x14ac:dyDescent="0.25">
      <c r="A33" s="502">
        <v>21</v>
      </c>
      <c r="B33" s="69" t="s">
        <v>237</v>
      </c>
      <c r="C33" s="273">
        <v>3772</v>
      </c>
      <c r="D33" s="273">
        <v>3766</v>
      </c>
      <c r="E33" s="273">
        <v>3508</v>
      </c>
      <c r="F33" s="273">
        <v>2902</v>
      </c>
      <c r="G33" s="273">
        <v>2892</v>
      </c>
      <c r="H33" s="273">
        <v>3460</v>
      </c>
      <c r="I33" s="467">
        <v>4260</v>
      </c>
      <c r="J33" s="467">
        <v>4578</v>
      </c>
      <c r="K33" s="467">
        <v>4256</v>
      </c>
      <c r="L33" s="467">
        <v>3870</v>
      </c>
      <c r="M33" s="467">
        <v>4120</v>
      </c>
      <c r="N33" s="467">
        <v>4312</v>
      </c>
      <c r="O33" s="467">
        <v>4388</v>
      </c>
      <c r="P33" s="70">
        <v>3920</v>
      </c>
      <c r="Q33" s="467"/>
      <c r="R33" s="469">
        <v>3770</v>
      </c>
    </row>
    <row r="34" spans="1:18" x14ac:dyDescent="0.25">
      <c r="A34" s="502">
        <v>22</v>
      </c>
      <c r="B34" s="69" t="s">
        <v>238</v>
      </c>
      <c r="C34" s="509">
        <v>13829</v>
      </c>
      <c r="D34" s="509">
        <v>14220</v>
      </c>
      <c r="E34" s="273">
        <v>15212</v>
      </c>
      <c r="F34" s="273">
        <v>15030</v>
      </c>
      <c r="G34" s="273">
        <v>15118</v>
      </c>
      <c r="H34" s="273">
        <v>15566</v>
      </c>
      <c r="I34" s="467">
        <v>15904</v>
      </c>
      <c r="J34" s="467">
        <v>15540</v>
      </c>
      <c r="K34" s="467">
        <v>16178</v>
      </c>
      <c r="L34" s="467">
        <v>16676</v>
      </c>
      <c r="M34" s="467">
        <v>17770</v>
      </c>
      <c r="N34" s="467">
        <v>16774</v>
      </c>
      <c r="O34" s="467">
        <v>16201</v>
      </c>
      <c r="P34" s="70">
        <v>16843</v>
      </c>
      <c r="Q34" s="467"/>
      <c r="R34" s="469">
        <v>16937</v>
      </c>
    </row>
    <row r="35" spans="1:18" x14ac:dyDescent="0.25">
      <c r="A35" s="502">
        <v>23</v>
      </c>
      <c r="B35" s="69" t="s">
        <v>167</v>
      </c>
      <c r="C35" s="273">
        <v>28864</v>
      </c>
      <c r="D35" s="273">
        <v>28686</v>
      </c>
      <c r="E35" s="273">
        <v>35760</v>
      </c>
      <c r="F35" s="273">
        <v>25010</v>
      </c>
      <c r="G35" s="273">
        <v>26300</v>
      </c>
      <c r="H35" s="273">
        <v>25664</v>
      </c>
      <c r="I35" s="467">
        <v>22954</v>
      </c>
      <c r="J35" s="467">
        <v>26330</v>
      </c>
      <c r="K35" s="467">
        <v>26404</v>
      </c>
      <c r="L35" s="467">
        <v>23840</v>
      </c>
      <c r="M35" s="467">
        <v>27184</v>
      </c>
      <c r="N35" s="467">
        <v>25852</v>
      </c>
      <c r="O35" s="467">
        <v>23292</v>
      </c>
      <c r="P35" s="70">
        <v>22117</v>
      </c>
      <c r="Q35" s="467"/>
      <c r="R35" s="469">
        <v>21530</v>
      </c>
    </row>
    <row r="36" spans="1:18" x14ac:dyDescent="0.25">
      <c r="A36" s="502">
        <v>24</v>
      </c>
      <c r="B36" s="69" t="s">
        <v>129</v>
      </c>
      <c r="C36" s="273">
        <v>41498</v>
      </c>
      <c r="D36" s="273">
        <v>41218</v>
      </c>
      <c r="E36" s="273">
        <v>45588</v>
      </c>
      <c r="F36" s="273">
        <v>49162</v>
      </c>
      <c r="G36" s="273">
        <v>45998</v>
      </c>
      <c r="H36" s="273">
        <v>52668</v>
      </c>
      <c r="I36" s="467">
        <v>53150</v>
      </c>
      <c r="J36" s="467">
        <v>54274</v>
      </c>
      <c r="K36" s="467">
        <v>53246</v>
      </c>
      <c r="L36" s="467">
        <v>55098</v>
      </c>
      <c r="M36" s="467">
        <v>58402</v>
      </c>
      <c r="N36" s="467">
        <v>53329</v>
      </c>
      <c r="O36" s="467">
        <v>51685</v>
      </c>
      <c r="P36" s="70">
        <v>52035</v>
      </c>
      <c r="Q36" s="467"/>
      <c r="R36" s="469">
        <v>51515</v>
      </c>
    </row>
    <row r="37" spans="1:18" x14ac:dyDescent="0.25">
      <c r="A37" s="502">
        <v>25</v>
      </c>
      <c r="B37" s="69" t="s">
        <v>239</v>
      </c>
      <c r="C37" s="273">
        <v>0</v>
      </c>
      <c r="D37" s="273">
        <v>0</v>
      </c>
      <c r="E37" s="273">
        <v>22093</v>
      </c>
      <c r="F37" s="273">
        <v>24862</v>
      </c>
      <c r="G37" s="273">
        <v>20748</v>
      </c>
      <c r="H37" s="273">
        <v>18076</v>
      </c>
      <c r="I37" s="467">
        <v>24038</v>
      </c>
      <c r="J37" s="467">
        <v>21052</v>
      </c>
      <c r="K37" s="467">
        <v>21462</v>
      </c>
      <c r="L37" s="467">
        <v>20300</v>
      </c>
      <c r="M37" s="467">
        <v>20788</v>
      </c>
      <c r="N37" s="467">
        <v>21338</v>
      </c>
      <c r="O37" s="467">
        <v>19919</v>
      </c>
      <c r="P37" s="70">
        <v>19509</v>
      </c>
      <c r="Q37" s="467"/>
      <c r="R37" s="469">
        <v>19759</v>
      </c>
    </row>
    <row r="38" spans="1:18" x14ac:dyDescent="0.25">
      <c r="A38" s="502">
        <v>26</v>
      </c>
      <c r="B38" s="69" t="s">
        <v>180</v>
      </c>
      <c r="C38" s="273">
        <v>0</v>
      </c>
      <c r="D38" s="273">
        <v>0</v>
      </c>
      <c r="E38" s="273">
        <v>32356</v>
      </c>
      <c r="F38" s="273">
        <v>24862</v>
      </c>
      <c r="G38" s="273">
        <v>21376</v>
      </c>
      <c r="H38" s="273">
        <v>24519</v>
      </c>
      <c r="I38" s="467">
        <v>23348</v>
      </c>
      <c r="J38" s="467">
        <v>25706</v>
      </c>
      <c r="K38" s="467">
        <v>22596</v>
      </c>
      <c r="L38" s="467">
        <v>22594</v>
      </c>
      <c r="M38" s="467">
        <v>21020</v>
      </c>
      <c r="N38" s="467">
        <v>23139</v>
      </c>
      <c r="O38" s="467">
        <v>22353</v>
      </c>
      <c r="P38" s="70">
        <v>22851</v>
      </c>
      <c r="Q38" s="467"/>
      <c r="R38" s="469">
        <v>21888</v>
      </c>
    </row>
    <row r="39" spans="1:18" x14ac:dyDescent="0.25">
      <c r="A39" s="502">
        <v>27</v>
      </c>
      <c r="B39" s="69" t="s">
        <v>157</v>
      </c>
      <c r="C39" s="509">
        <v>49418</v>
      </c>
      <c r="D39" s="273">
        <v>57914</v>
      </c>
      <c r="E39" s="273">
        <v>69272</v>
      </c>
      <c r="F39" s="273">
        <v>68232</v>
      </c>
      <c r="G39" s="273">
        <v>67648</v>
      </c>
      <c r="H39" s="273">
        <v>70260</v>
      </c>
      <c r="I39" s="467">
        <v>74760</v>
      </c>
      <c r="J39" s="467">
        <v>77714</v>
      </c>
      <c r="K39" s="467">
        <v>78804</v>
      </c>
      <c r="L39" s="467">
        <v>81618</v>
      </c>
      <c r="M39" s="467">
        <v>84004</v>
      </c>
      <c r="N39" s="467">
        <v>74243</v>
      </c>
      <c r="O39" s="467">
        <v>70923</v>
      </c>
      <c r="P39" s="70">
        <v>53029</v>
      </c>
      <c r="Q39" s="467"/>
      <c r="R39" s="469">
        <v>52978</v>
      </c>
    </row>
    <row r="40" spans="1:18" x14ac:dyDescent="0.25">
      <c r="A40" s="502">
        <v>28</v>
      </c>
      <c r="B40" s="69" t="s">
        <v>172</v>
      </c>
      <c r="C40" s="273">
        <v>9412</v>
      </c>
      <c r="D40" s="273">
        <v>8766</v>
      </c>
      <c r="E40" s="273">
        <v>11524</v>
      </c>
      <c r="F40" s="273">
        <v>11442</v>
      </c>
      <c r="G40" s="273">
        <v>9825</v>
      </c>
      <c r="H40" s="273">
        <v>11974</v>
      </c>
      <c r="I40" s="467">
        <v>12518</v>
      </c>
      <c r="J40" s="467">
        <v>11730</v>
      </c>
      <c r="K40" s="467">
        <v>11338</v>
      </c>
      <c r="L40" s="467">
        <v>12242</v>
      </c>
      <c r="M40" s="467">
        <v>12164</v>
      </c>
      <c r="N40" s="467">
        <v>11464</v>
      </c>
      <c r="O40" s="467">
        <v>11379</v>
      </c>
      <c r="P40" s="70">
        <v>11884</v>
      </c>
      <c r="Q40" s="467"/>
      <c r="R40" s="469">
        <v>12287</v>
      </c>
    </row>
    <row r="41" spans="1:18" x14ac:dyDescent="0.25">
      <c r="A41" s="502">
        <v>29</v>
      </c>
      <c r="B41" s="69" t="s">
        <v>132</v>
      </c>
      <c r="C41" s="509">
        <v>16975</v>
      </c>
      <c r="D41" s="273">
        <v>17002</v>
      </c>
      <c r="E41" s="273">
        <v>16938</v>
      </c>
      <c r="F41" s="273">
        <v>22438</v>
      </c>
      <c r="G41" s="273">
        <v>19397</v>
      </c>
      <c r="H41" s="273">
        <v>23944</v>
      </c>
      <c r="I41" s="467">
        <v>25422</v>
      </c>
      <c r="J41" s="467">
        <v>26592</v>
      </c>
      <c r="K41" s="467">
        <v>24436</v>
      </c>
      <c r="L41" s="467">
        <v>28314</v>
      </c>
      <c r="M41" s="467">
        <v>28120</v>
      </c>
      <c r="N41" s="467">
        <v>27561</v>
      </c>
      <c r="O41" s="467">
        <v>28800</v>
      </c>
      <c r="P41" s="70">
        <v>29649</v>
      </c>
      <c r="Q41" s="467"/>
      <c r="R41" s="469">
        <v>29194</v>
      </c>
    </row>
    <row r="42" spans="1:18" x14ac:dyDescent="0.25">
      <c r="A42" s="502">
        <v>30</v>
      </c>
      <c r="B42" s="69" t="s">
        <v>131</v>
      </c>
      <c r="C42" s="273">
        <v>21118</v>
      </c>
      <c r="D42" s="273">
        <v>20224</v>
      </c>
      <c r="E42" s="273">
        <v>21276</v>
      </c>
      <c r="F42" s="273">
        <v>37746</v>
      </c>
      <c r="G42" s="273">
        <v>37750</v>
      </c>
      <c r="H42" s="273">
        <v>39622</v>
      </c>
      <c r="I42" s="467">
        <v>44418</v>
      </c>
      <c r="J42" s="467">
        <v>41480</v>
      </c>
      <c r="K42" s="467">
        <v>38536</v>
      </c>
      <c r="L42" s="467">
        <v>44478</v>
      </c>
      <c r="M42" s="467">
        <v>44960</v>
      </c>
      <c r="N42" s="467">
        <v>44900</v>
      </c>
      <c r="O42" s="467">
        <v>44041</v>
      </c>
      <c r="P42" s="70">
        <v>44219</v>
      </c>
      <c r="Q42" s="467"/>
      <c r="R42" s="469">
        <v>45095</v>
      </c>
    </row>
    <row r="43" spans="1:18" x14ac:dyDescent="0.25">
      <c r="B43" s="71"/>
      <c r="C43" s="72"/>
      <c r="D43" s="72"/>
      <c r="E43" s="72"/>
      <c r="F43" s="72"/>
      <c r="G43" s="72"/>
      <c r="H43" s="72"/>
      <c r="I43" s="73"/>
      <c r="J43" s="73"/>
      <c r="K43" s="73"/>
      <c r="L43" s="73"/>
      <c r="M43" s="73"/>
      <c r="N43" s="73"/>
      <c r="O43" s="73"/>
      <c r="P43" s="73"/>
      <c r="Q43" s="74"/>
    </row>
    <row r="44" spans="1:18" ht="36.75" hidden="1" customHeight="1" x14ac:dyDescent="0.25">
      <c r="A44" s="650" t="s">
        <v>240</v>
      </c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</row>
    <row r="45" spans="1:18" ht="15.75" hidden="1" customHeight="1" x14ac:dyDescent="0.25">
      <c r="B45" s="75"/>
    </row>
    <row r="46" spans="1:18" hidden="1" x14ac:dyDescent="0.25">
      <c r="B46" s="76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8" hidden="1" x14ac:dyDescent="0.25"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8" hidden="1" x14ac:dyDescent="0.25">
      <c r="B48" s="76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 x14ac:dyDescent="0.25">
      <c r="A49" s="615" t="s">
        <v>59</v>
      </c>
      <c r="B49" s="615"/>
      <c r="C49" s="615"/>
      <c r="D49" s="615"/>
      <c r="E49" s="627" t="s">
        <v>76</v>
      </c>
      <c r="F49" s="627"/>
      <c r="G49" s="627"/>
      <c r="H49" s="48"/>
      <c r="I49" s="628" t="s">
        <v>77</v>
      </c>
      <c r="J49" s="628"/>
      <c r="K49" s="48"/>
      <c r="L49" s="629" t="s">
        <v>205</v>
      </c>
      <c r="M49" s="629"/>
      <c r="N49" s="629"/>
      <c r="O49" s="39"/>
      <c r="P49" s="77"/>
      <c r="Q49" s="77"/>
    </row>
    <row r="50" spans="1:17" x14ac:dyDescent="0.25">
      <c r="A50" s="48"/>
      <c r="B50" s="48"/>
      <c r="C50" s="48"/>
      <c r="D50" s="48"/>
      <c r="E50" s="617" t="s">
        <v>78</v>
      </c>
      <c r="F50" s="617"/>
      <c r="G50" s="617"/>
      <c r="H50" s="48"/>
      <c r="I50" s="617" t="s">
        <v>74</v>
      </c>
      <c r="J50" s="617"/>
      <c r="K50" s="48"/>
      <c r="L50" s="617" t="s">
        <v>75</v>
      </c>
      <c r="M50" s="617"/>
      <c r="N50" s="617"/>
      <c r="O50" s="39"/>
      <c r="P50" s="77"/>
      <c r="Q50" s="77"/>
    </row>
    <row r="51" spans="1:17" hidden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39"/>
    </row>
    <row r="52" spans="1:17" hidden="1" x14ac:dyDescent="0.25">
      <c r="A52" s="48"/>
      <c r="B52" s="48"/>
      <c r="C52" s="48"/>
      <c r="D52" s="48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39"/>
    </row>
    <row r="53" spans="1:17" x14ac:dyDescent="0.25">
      <c r="A53" s="52" t="s">
        <v>79</v>
      </c>
      <c r="B53" s="52"/>
      <c r="C53" s="52"/>
      <c r="D53" s="52" t="s">
        <v>80</v>
      </c>
      <c r="E53" s="52"/>
      <c r="F53" s="51"/>
      <c r="G53" s="51"/>
      <c r="H53" s="51"/>
      <c r="I53" s="51"/>
      <c r="J53" s="587">
        <v>44790</v>
      </c>
      <c r="K53" s="588"/>
      <c r="L53" s="588"/>
      <c r="M53" s="588"/>
      <c r="N53" s="588"/>
      <c r="O53" s="45"/>
    </row>
    <row r="54" spans="1:17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615" t="s">
        <v>60</v>
      </c>
      <c r="K54" s="615"/>
      <c r="L54" s="615"/>
      <c r="M54" s="615"/>
      <c r="N54" s="615"/>
      <c r="O54" s="39"/>
    </row>
    <row r="55" spans="1:17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39"/>
    </row>
    <row r="57" spans="1:17" x14ac:dyDescent="0.25">
      <c r="A57" s="229" t="s">
        <v>81</v>
      </c>
      <c r="B57" s="230" t="s">
        <v>841</v>
      </c>
      <c r="C57" s="230"/>
      <c r="D57" s="230"/>
      <c r="E57" s="230"/>
      <c r="F57" s="230"/>
      <c r="G57" s="230"/>
      <c r="H57" s="230"/>
      <c r="I57" s="230"/>
      <c r="J57" s="230"/>
      <c r="K57" s="49"/>
      <c r="L57" s="49"/>
      <c r="M57" s="49"/>
      <c r="N57" s="49"/>
    </row>
  </sheetData>
  <mergeCells count="18">
    <mergeCell ref="A2:T2"/>
    <mergeCell ref="A3:T3"/>
    <mergeCell ref="A5:T5"/>
    <mergeCell ref="A6:T6"/>
    <mergeCell ref="A10:A11"/>
    <mergeCell ref="B10:B11"/>
    <mergeCell ref="C10:R10"/>
    <mergeCell ref="J53:N53"/>
    <mergeCell ref="J54:N54"/>
    <mergeCell ref="A8:T8"/>
    <mergeCell ref="A49:D49"/>
    <mergeCell ref="E49:G49"/>
    <mergeCell ref="I49:J49"/>
    <mergeCell ref="L49:N49"/>
    <mergeCell ref="E50:G50"/>
    <mergeCell ref="I50:J50"/>
    <mergeCell ref="L50:N50"/>
    <mergeCell ref="A44:Q44"/>
  </mergeCells>
  <pageMargins left="0.7" right="0.7" top="0.75" bottom="0.75" header="0.3" footer="0.3"/>
  <pageSetup paperSize="9" scale="70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F26" sqref="F26:H26"/>
    </sheetView>
  </sheetViews>
  <sheetFormatPr defaultRowHeight="15" x14ac:dyDescent="0.25"/>
  <cols>
    <col min="2" max="2" width="25.85546875" customWidth="1"/>
    <col min="3" max="3" width="27.140625" customWidth="1"/>
    <col min="4" max="4" width="16.28515625" customWidth="1"/>
    <col min="5" max="5" width="11.7109375" customWidth="1"/>
    <col min="6" max="6" width="11.85546875" customWidth="1"/>
    <col min="7" max="7" width="11.7109375" customWidth="1"/>
    <col min="8" max="8" width="14.7109375" customWidth="1"/>
  </cols>
  <sheetData>
    <row r="1" spans="1:8" x14ac:dyDescent="0.25">
      <c r="G1" s="661" t="s">
        <v>252</v>
      </c>
      <c r="H1" s="661"/>
    </row>
    <row r="2" spans="1:8" x14ac:dyDescent="0.25">
      <c r="A2" s="510"/>
      <c r="B2" s="510"/>
      <c r="C2" s="510"/>
      <c r="D2" s="510"/>
      <c r="E2" s="510"/>
      <c r="F2" s="510"/>
      <c r="G2" s="510"/>
      <c r="H2" s="510"/>
    </row>
    <row r="3" spans="1:8" x14ac:dyDescent="0.25">
      <c r="A3" s="579" t="s">
        <v>253</v>
      </c>
      <c r="B3" s="579"/>
      <c r="C3" s="579"/>
      <c r="D3" s="579"/>
      <c r="E3" s="579"/>
      <c r="F3" s="579"/>
      <c r="G3" s="579"/>
      <c r="H3" s="579"/>
    </row>
    <row r="4" spans="1:8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</row>
    <row r="5" spans="1:8" x14ac:dyDescent="0.25">
      <c r="A5" s="48"/>
      <c r="B5" s="48"/>
      <c r="C5" s="48"/>
      <c r="D5" s="48"/>
      <c r="E5" s="48"/>
      <c r="F5" s="48"/>
      <c r="G5" s="48"/>
      <c r="H5" s="48"/>
    </row>
    <row r="6" spans="1:8" x14ac:dyDescent="0.25">
      <c r="A6" s="642" t="s">
        <v>97</v>
      </c>
      <c r="B6" s="643"/>
      <c r="C6" s="643"/>
      <c r="D6" s="643"/>
      <c r="E6" s="643"/>
      <c r="F6" s="643"/>
      <c r="G6" s="643"/>
      <c r="H6" s="644"/>
    </row>
    <row r="7" spans="1:8" x14ac:dyDescent="0.25">
      <c r="A7" s="642" t="s">
        <v>98</v>
      </c>
      <c r="B7" s="643"/>
      <c r="C7" s="643"/>
      <c r="D7" s="643"/>
      <c r="E7" s="643"/>
      <c r="F7" s="643"/>
      <c r="G7" s="643"/>
      <c r="H7" s="644"/>
    </row>
    <row r="9" spans="1:8" x14ac:dyDescent="0.25">
      <c r="A9" s="665" t="s">
        <v>4</v>
      </c>
      <c r="B9" s="665" t="s">
        <v>220</v>
      </c>
      <c r="C9" s="662" t="s">
        <v>244</v>
      </c>
      <c r="D9" s="663"/>
      <c r="E9" s="663"/>
      <c r="F9" s="663"/>
      <c r="G9" s="663"/>
      <c r="H9" s="664"/>
    </row>
    <row r="10" spans="1:8" ht="51" customHeight="1" x14ac:dyDescent="0.25">
      <c r="A10" s="667"/>
      <c r="B10" s="667"/>
      <c r="C10" s="665" t="s">
        <v>246</v>
      </c>
      <c r="D10" s="665" t="s">
        <v>247</v>
      </c>
      <c r="E10" s="662" t="s">
        <v>245</v>
      </c>
      <c r="F10" s="663"/>
      <c r="G10" s="663"/>
      <c r="H10" s="664"/>
    </row>
    <row r="11" spans="1:8" ht="91.9" customHeight="1" x14ac:dyDescent="0.25">
      <c r="A11" s="666"/>
      <c r="B11" s="666"/>
      <c r="C11" s="666"/>
      <c r="D11" s="666"/>
      <c r="E11" s="78" t="s">
        <v>248</v>
      </c>
      <c r="F11" s="78" t="s">
        <v>249</v>
      </c>
      <c r="G11" s="78" t="s">
        <v>250</v>
      </c>
      <c r="H11" s="78" t="s">
        <v>251</v>
      </c>
    </row>
    <row r="12" spans="1:8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</row>
    <row r="13" spans="1:8" x14ac:dyDescent="0.25">
      <c r="A13" s="658" t="s">
        <v>932</v>
      </c>
      <c r="B13" s="659"/>
      <c r="C13" s="659"/>
      <c r="D13" s="659"/>
      <c r="E13" s="659"/>
      <c r="F13" s="659"/>
      <c r="G13" s="659"/>
      <c r="H13" s="660"/>
    </row>
    <row r="14" spans="1:8" hidden="1" x14ac:dyDescent="0.25">
      <c r="A14" s="79"/>
      <c r="B14" s="79"/>
      <c r="C14" s="79"/>
      <c r="D14" s="79"/>
      <c r="E14" s="79"/>
      <c r="F14" s="79"/>
      <c r="G14" s="79"/>
      <c r="H14" s="79"/>
    </row>
    <row r="15" spans="1:8" hidden="1" x14ac:dyDescent="0.25">
      <c r="A15" s="79"/>
      <c r="B15" s="79"/>
      <c r="C15" s="79"/>
      <c r="D15" s="79"/>
      <c r="E15" s="79"/>
      <c r="F15" s="79"/>
      <c r="G15" s="79"/>
      <c r="H15" s="79"/>
    </row>
    <row r="16" spans="1:8" hidden="1" x14ac:dyDescent="0.25">
      <c r="A16" s="79"/>
      <c r="B16" s="79"/>
      <c r="C16" s="79"/>
      <c r="D16" s="79"/>
      <c r="E16" s="79"/>
      <c r="F16" s="79"/>
      <c r="G16" s="79"/>
      <c r="H16" s="79"/>
    </row>
    <row r="17" spans="1:10" hidden="1" x14ac:dyDescent="0.25">
      <c r="A17" s="79"/>
      <c r="B17" s="79"/>
      <c r="C17" s="79"/>
      <c r="D17" s="79"/>
      <c r="E17" s="79"/>
      <c r="F17" s="79"/>
      <c r="G17" s="79"/>
      <c r="H17" s="79"/>
    </row>
    <row r="18" spans="1:10" hidden="1" x14ac:dyDescent="0.25">
      <c r="A18" s="79"/>
      <c r="B18" s="79"/>
      <c r="C18" s="79"/>
      <c r="D18" s="79"/>
      <c r="E18" s="79"/>
      <c r="F18" s="79"/>
      <c r="G18" s="79"/>
      <c r="H18" s="79"/>
    </row>
    <row r="19" spans="1:10" hidden="1" x14ac:dyDescent="0.25">
      <c r="A19" s="79"/>
      <c r="B19" s="79"/>
      <c r="C19" s="79"/>
      <c r="D19" s="79"/>
      <c r="E19" s="79"/>
      <c r="F19" s="79"/>
      <c r="G19" s="79"/>
      <c r="H19" s="79"/>
    </row>
    <row r="20" spans="1:10" hidden="1" x14ac:dyDescent="0.25">
      <c r="A20" s="79"/>
      <c r="B20" s="79"/>
      <c r="C20" s="79"/>
      <c r="D20" s="79"/>
      <c r="E20" s="79"/>
      <c r="F20" s="79"/>
      <c r="G20" s="79"/>
      <c r="H20" s="79"/>
    </row>
    <row r="21" spans="1:10" hidden="1" x14ac:dyDescent="0.25">
      <c r="A21" s="79"/>
      <c r="B21" s="79"/>
      <c r="C21" s="79"/>
      <c r="D21" s="79"/>
      <c r="E21" s="79"/>
      <c r="F21" s="79"/>
      <c r="G21" s="79"/>
      <c r="H21" s="79"/>
    </row>
    <row r="23" spans="1:10" x14ac:dyDescent="0.25">
      <c r="A23" s="615" t="s">
        <v>59</v>
      </c>
      <c r="B23" s="615"/>
      <c r="C23" s="83" t="s">
        <v>76</v>
      </c>
      <c r="D23" s="628" t="s">
        <v>77</v>
      </c>
      <c r="E23" s="628"/>
      <c r="F23" s="629" t="s">
        <v>205</v>
      </c>
      <c r="G23" s="629"/>
      <c r="H23" s="629"/>
    </row>
    <row r="24" spans="1:10" x14ac:dyDescent="0.25">
      <c r="A24" s="50"/>
      <c r="B24" s="50"/>
      <c r="C24" s="60" t="s">
        <v>78</v>
      </c>
      <c r="D24" s="617" t="s">
        <v>74</v>
      </c>
      <c r="E24" s="617"/>
      <c r="F24" s="617" t="s">
        <v>75</v>
      </c>
      <c r="G24" s="617"/>
      <c r="H24" s="617"/>
      <c r="I24" s="60"/>
    </row>
    <row r="26" spans="1:10" x14ac:dyDescent="0.25">
      <c r="A26" s="52" t="s">
        <v>79</v>
      </c>
      <c r="C26" s="83" t="s">
        <v>80</v>
      </c>
      <c r="F26" s="587">
        <v>44790</v>
      </c>
      <c r="G26" s="587"/>
      <c r="H26" s="587"/>
      <c r="I26" s="85"/>
      <c r="J26" s="85"/>
    </row>
    <row r="27" spans="1:10" x14ac:dyDescent="0.25">
      <c r="F27" s="615" t="s">
        <v>60</v>
      </c>
      <c r="G27" s="615"/>
      <c r="H27" s="615"/>
      <c r="I27" s="50"/>
      <c r="J27" s="50"/>
    </row>
    <row r="34" spans="1:10" x14ac:dyDescent="0.25">
      <c r="A34" s="232" t="s">
        <v>81</v>
      </c>
      <c r="B34" s="230" t="s">
        <v>0</v>
      </c>
      <c r="C34" s="230"/>
      <c r="D34" s="230"/>
      <c r="E34" s="230"/>
      <c r="F34" s="230"/>
      <c r="G34" s="230"/>
      <c r="H34" s="230"/>
      <c r="I34" s="230"/>
      <c r="J34" s="230"/>
    </row>
    <row r="38" spans="1:10" x14ac:dyDescent="0.25">
      <c r="B38" s="550" t="s">
        <v>5</v>
      </c>
    </row>
    <row r="39" spans="1:10" x14ac:dyDescent="0.25">
      <c r="B39" s="551"/>
    </row>
    <row r="40" spans="1:10" x14ac:dyDescent="0.25">
      <c r="B40" s="551"/>
    </row>
    <row r="41" spans="1:10" x14ac:dyDescent="0.25">
      <c r="B41" s="551"/>
    </row>
    <row r="42" spans="1:10" x14ac:dyDescent="0.25">
      <c r="B42" s="552"/>
    </row>
    <row r="43" spans="1:10" x14ac:dyDescent="0.25">
      <c r="E43" s="232"/>
    </row>
  </sheetData>
  <mergeCells count="20">
    <mergeCell ref="F27:H27"/>
    <mergeCell ref="B38:B42"/>
    <mergeCell ref="A23:B23"/>
    <mergeCell ref="D23:E23"/>
    <mergeCell ref="F23:H23"/>
    <mergeCell ref="A13:H13"/>
    <mergeCell ref="G1:H1"/>
    <mergeCell ref="F26:H26"/>
    <mergeCell ref="D24:E24"/>
    <mergeCell ref="F24:H24"/>
    <mergeCell ref="A3:H3"/>
    <mergeCell ref="A4:H4"/>
    <mergeCell ref="A6:H6"/>
    <mergeCell ref="A7:H7"/>
    <mergeCell ref="C9:H9"/>
    <mergeCell ref="E10:H10"/>
    <mergeCell ref="C10:C11"/>
    <mergeCell ref="D10:D11"/>
    <mergeCell ref="A9:A11"/>
    <mergeCell ref="B9:B11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6" workbookViewId="0">
      <selection activeCell="A53" sqref="A53:E54"/>
    </sheetView>
  </sheetViews>
  <sheetFormatPr defaultRowHeight="15" x14ac:dyDescent="0.25"/>
  <cols>
    <col min="1" max="1" width="4.28515625" customWidth="1"/>
    <col min="2" max="2" width="44.42578125" customWidth="1"/>
    <col min="3" max="3" width="43.7109375" customWidth="1"/>
    <col min="4" max="4" width="14" customWidth="1"/>
    <col min="5" max="5" width="18.42578125" customWidth="1"/>
  </cols>
  <sheetData>
    <row r="1" spans="1:8" x14ac:dyDescent="0.25">
      <c r="D1" s="661" t="s">
        <v>1073</v>
      </c>
      <c r="E1" s="661"/>
    </row>
    <row r="3" spans="1:8" ht="48" customHeight="1" x14ac:dyDescent="0.25">
      <c r="A3" s="648" t="s">
        <v>347</v>
      </c>
      <c r="B3" s="648"/>
      <c r="C3" s="648"/>
      <c r="D3" s="648"/>
      <c r="E3" s="648"/>
      <c r="F3" s="32"/>
      <c r="G3" s="32"/>
      <c r="H3" s="32"/>
    </row>
    <row r="4" spans="1:8" ht="15.75" x14ac:dyDescent="0.25">
      <c r="A4" s="564" t="s">
        <v>991</v>
      </c>
      <c r="B4" s="564"/>
      <c r="C4" s="564"/>
      <c r="D4" s="564"/>
      <c r="E4" s="564"/>
      <c r="F4" s="31"/>
      <c r="G4" s="31"/>
      <c r="H4" s="31"/>
    </row>
    <row r="5" spans="1:8" ht="2.4500000000000002" customHeight="1" x14ac:dyDescent="0.25">
      <c r="A5" s="48"/>
      <c r="B5" s="48"/>
      <c r="C5" s="48"/>
      <c r="D5" s="48"/>
      <c r="E5" s="48"/>
      <c r="F5" s="48"/>
      <c r="G5" s="48"/>
      <c r="H5" s="48"/>
    </row>
    <row r="6" spans="1:8" x14ac:dyDescent="0.25">
      <c r="A6" s="642" t="s">
        <v>97</v>
      </c>
      <c r="B6" s="643"/>
      <c r="C6" s="643"/>
      <c r="D6" s="643"/>
      <c r="E6" s="643"/>
      <c r="F6" s="103"/>
      <c r="G6" s="103"/>
      <c r="H6" s="104"/>
    </row>
    <row r="7" spans="1:8" x14ac:dyDescent="0.25">
      <c r="A7" s="642" t="s">
        <v>98</v>
      </c>
      <c r="B7" s="643"/>
      <c r="C7" s="643"/>
      <c r="D7" s="643"/>
      <c r="E7" s="643"/>
      <c r="F7" s="103"/>
      <c r="G7" s="103"/>
      <c r="H7" s="104"/>
    </row>
    <row r="10" spans="1:8" ht="51" x14ac:dyDescent="0.25">
      <c r="A10" s="87" t="s">
        <v>4</v>
      </c>
      <c r="B10" s="78" t="s">
        <v>254</v>
      </c>
      <c r="C10" s="78" t="s">
        <v>255</v>
      </c>
      <c r="D10" s="78" t="s">
        <v>256</v>
      </c>
      <c r="E10" s="78" t="s">
        <v>257</v>
      </c>
    </row>
    <row r="11" spans="1:8" x14ac:dyDescent="0.25">
      <c r="A11" s="87">
        <v>1</v>
      </c>
      <c r="B11" s="87">
        <v>2</v>
      </c>
      <c r="C11" s="88">
        <v>3</v>
      </c>
      <c r="D11" s="87">
        <v>4</v>
      </c>
      <c r="E11" s="87">
        <v>5</v>
      </c>
    </row>
    <row r="12" spans="1:8" ht="29.45" customHeight="1" x14ac:dyDescent="0.25">
      <c r="A12" s="680">
        <v>1</v>
      </c>
      <c r="B12" s="672" t="s">
        <v>299</v>
      </c>
      <c r="C12" s="350" t="s">
        <v>258</v>
      </c>
      <c r="D12" s="351">
        <v>0</v>
      </c>
      <c r="E12" s="275"/>
    </row>
    <row r="13" spans="1:8" ht="25.5" x14ac:dyDescent="0.25">
      <c r="A13" s="681"/>
      <c r="B13" s="673"/>
      <c r="C13" s="350" t="s">
        <v>259</v>
      </c>
      <c r="D13" s="351">
        <v>0</v>
      </c>
      <c r="E13" s="259"/>
    </row>
    <row r="14" spans="1:8" ht="25.5" x14ac:dyDescent="0.25">
      <c r="A14" s="681"/>
      <c r="B14" s="673"/>
      <c r="C14" s="350" t="s">
        <v>260</v>
      </c>
      <c r="D14" s="351">
        <v>736</v>
      </c>
      <c r="E14" s="259">
        <v>0.01</v>
      </c>
    </row>
    <row r="15" spans="1:8" ht="25.5" x14ac:dyDescent="0.25">
      <c r="A15" s="681"/>
      <c r="B15" s="673"/>
      <c r="C15" s="350" t="s">
        <v>261</v>
      </c>
      <c r="D15" s="351">
        <v>0</v>
      </c>
      <c r="E15" s="259"/>
    </row>
    <row r="16" spans="1:8" ht="25.5" x14ac:dyDescent="0.25">
      <c r="A16" s="681"/>
      <c r="B16" s="673"/>
      <c r="C16" s="350" t="s">
        <v>262</v>
      </c>
      <c r="D16" s="351">
        <v>0</v>
      </c>
      <c r="E16" s="259"/>
    </row>
    <row r="17" spans="1:5" ht="25.5" x14ac:dyDescent="0.25">
      <c r="A17" s="681"/>
      <c r="B17" s="673"/>
      <c r="C17" s="352" t="s">
        <v>263</v>
      </c>
      <c r="D17" s="351">
        <v>0</v>
      </c>
      <c r="E17" s="259"/>
    </row>
    <row r="18" spans="1:5" ht="25.5" x14ac:dyDescent="0.25">
      <c r="A18" s="681"/>
      <c r="B18" s="673"/>
      <c r="C18" s="350" t="s">
        <v>264</v>
      </c>
      <c r="D18" s="351">
        <v>0</v>
      </c>
      <c r="E18" s="259"/>
    </row>
    <row r="19" spans="1:5" ht="25.5" x14ac:dyDescent="0.25">
      <c r="A19" s="682"/>
      <c r="B19" s="674"/>
      <c r="C19" s="353" t="s">
        <v>265</v>
      </c>
      <c r="D19" s="351">
        <v>7045</v>
      </c>
      <c r="E19" s="259">
        <v>0.12</v>
      </c>
    </row>
    <row r="20" spans="1:5" ht="15" customHeight="1" x14ac:dyDescent="0.25">
      <c r="A20" s="675">
        <v>2</v>
      </c>
      <c r="B20" s="672" t="s">
        <v>300</v>
      </c>
      <c r="C20" s="350" t="s">
        <v>266</v>
      </c>
      <c r="D20" s="351">
        <v>42875</v>
      </c>
      <c r="E20" s="275">
        <v>0.76</v>
      </c>
    </row>
    <row r="21" spans="1:5" x14ac:dyDescent="0.25">
      <c r="A21" s="676"/>
      <c r="B21" s="673"/>
      <c r="C21" s="350" t="s">
        <v>267</v>
      </c>
      <c r="D21" s="351">
        <v>0</v>
      </c>
      <c r="E21" s="259"/>
    </row>
    <row r="22" spans="1:5" x14ac:dyDescent="0.25">
      <c r="A22" s="677"/>
      <c r="B22" s="674"/>
      <c r="C22" s="353" t="s">
        <v>268</v>
      </c>
      <c r="D22" s="351">
        <v>7091</v>
      </c>
      <c r="E22" s="259">
        <v>0.13</v>
      </c>
    </row>
    <row r="23" spans="1:5" ht="19.899999999999999" customHeight="1" x14ac:dyDescent="0.25">
      <c r="A23" s="675">
        <v>3</v>
      </c>
      <c r="B23" s="672" t="s">
        <v>301</v>
      </c>
      <c r="C23" s="350" t="s">
        <v>269</v>
      </c>
      <c r="D23" s="351">
        <v>0</v>
      </c>
      <c r="E23" s="259"/>
    </row>
    <row r="24" spans="1:5" x14ac:dyDescent="0.25">
      <c r="A24" s="676"/>
      <c r="B24" s="673"/>
      <c r="C24" s="350" t="s">
        <v>270</v>
      </c>
      <c r="D24" s="351">
        <v>0</v>
      </c>
      <c r="E24" s="259"/>
    </row>
    <row r="25" spans="1:5" x14ac:dyDescent="0.25">
      <c r="A25" s="676"/>
      <c r="B25" s="673"/>
      <c r="C25" s="350" t="s">
        <v>271</v>
      </c>
      <c r="D25" s="351">
        <v>0</v>
      </c>
      <c r="E25" s="259"/>
    </row>
    <row r="26" spans="1:5" ht="30.6" customHeight="1" x14ac:dyDescent="0.25">
      <c r="A26" s="677"/>
      <c r="B26" s="674"/>
      <c r="C26" s="350" t="s">
        <v>272</v>
      </c>
      <c r="D26" s="351">
        <v>0</v>
      </c>
      <c r="E26" s="259"/>
    </row>
    <row r="27" spans="1:5" ht="15" customHeight="1" x14ac:dyDescent="0.25">
      <c r="A27" s="675">
        <v>4</v>
      </c>
      <c r="B27" s="672" t="s">
        <v>302</v>
      </c>
      <c r="C27" s="350" t="s">
        <v>273</v>
      </c>
      <c r="D27" s="351">
        <v>0</v>
      </c>
      <c r="E27" s="259"/>
    </row>
    <row r="28" spans="1:5" x14ac:dyDescent="0.25">
      <c r="A28" s="676"/>
      <c r="B28" s="673"/>
      <c r="C28" s="350" t="s">
        <v>274</v>
      </c>
      <c r="D28" s="351">
        <v>0</v>
      </c>
      <c r="E28" s="259"/>
    </row>
    <row r="29" spans="1:5" x14ac:dyDescent="0.25">
      <c r="A29" s="677"/>
      <c r="B29" s="674"/>
      <c r="C29" s="353" t="s">
        <v>275</v>
      </c>
      <c r="D29" s="351">
        <v>0</v>
      </c>
      <c r="E29" s="259"/>
    </row>
    <row r="30" spans="1:5" ht="16.149999999999999" customHeight="1" x14ac:dyDescent="0.25">
      <c r="A30" s="675">
        <v>5</v>
      </c>
      <c r="B30" s="672" t="s">
        <v>303</v>
      </c>
      <c r="C30" s="350" t="s">
        <v>276</v>
      </c>
      <c r="D30" s="351">
        <v>0</v>
      </c>
      <c r="E30" s="275"/>
    </row>
    <row r="31" spans="1:5" x14ac:dyDescent="0.25">
      <c r="A31" s="677"/>
      <c r="B31" s="674"/>
      <c r="C31" s="353" t="s">
        <v>277</v>
      </c>
      <c r="D31" s="351">
        <v>2953208</v>
      </c>
      <c r="E31" s="259">
        <v>52.13</v>
      </c>
    </row>
    <row r="32" spans="1:5" ht="15.6" customHeight="1" x14ac:dyDescent="0.25">
      <c r="A32" s="675">
        <v>6</v>
      </c>
      <c r="B32" s="672" t="s">
        <v>304</v>
      </c>
      <c r="C32" s="350" t="s">
        <v>279</v>
      </c>
      <c r="D32" s="351">
        <v>0</v>
      </c>
      <c r="E32" s="259"/>
    </row>
    <row r="33" spans="1:5" ht="25.5" x14ac:dyDescent="0.25">
      <c r="A33" s="677"/>
      <c r="B33" s="674"/>
      <c r="C33" s="353" t="s">
        <v>280</v>
      </c>
      <c r="D33" s="351">
        <v>0</v>
      </c>
      <c r="E33" s="259"/>
    </row>
    <row r="34" spans="1:5" ht="26.45" customHeight="1" x14ac:dyDescent="0.25">
      <c r="A34" s="675">
        <v>7</v>
      </c>
      <c r="B34" s="672" t="s">
        <v>305</v>
      </c>
      <c r="C34" s="350" t="s">
        <v>282</v>
      </c>
      <c r="D34" s="351">
        <v>0</v>
      </c>
      <c r="E34" s="275"/>
    </row>
    <row r="35" spans="1:5" ht="25.15" customHeight="1" x14ac:dyDescent="0.25">
      <c r="A35" s="676"/>
      <c r="B35" s="673"/>
      <c r="C35" s="350" t="s">
        <v>283</v>
      </c>
      <c r="D35" s="351">
        <v>0</v>
      </c>
      <c r="E35" s="259"/>
    </row>
    <row r="36" spans="1:5" ht="34.9" customHeight="1" x14ac:dyDescent="0.25">
      <c r="A36" s="677"/>
      <c r="B36" s="674"/>
      <c r="C36" s="353" t="s">
        <v>284</v>
      </c>
      <c r="D36" s="351">
        <v>25098</v>
      </c>
      <c r="E36" s="259">
        <v>0.44</v>
      </c>
    </row>
    <row r="37" spans="1:5" ht="20.45" customHeight="1" x14ac:dyDescent="0.25">
      <c r="A37" s="675">
        <v>8</v>
      </c>
      <c r="B37" s="672" t="s">
        <v>306</v>
      </c>
      <c r="C37" s="350" t="s">
        <v>285</v>
      </c>
      <c r="D37" s="351">
        <v>211858</v>
      </c>
      <c r="E37" s="275">
        <v>3.74</v>
      </c>
    </row>
    <row r="38" spans="1:5" ht="25.9" customHeight="1" x14ac:dyDescent="0.25">
      <c r="A38" s="676"/>
      <c r="B38" s="673"/>
      <c r="C38" s="350" t="s">
        <v>286</v>
      </c>
      <c r="D38" s="351">
        <v>0</v>
      </c>
      <c r="E38" s="259"/>
    </row>
    <row r="39" spans="1:5" ht="20.45" customHeight="1" x14ac:dyDescent="0.25">
      <c r="A39" s="677"/>
      <c r="B39" s="674"/>
      <c r="C39" s="353" t="s">
        <v>287</v>
      </c>
      <c r="D39" s="351">
        <v>0</v>
      </c>
      <c r="E39" s="259"/>
    </row>
    <row r="40" spans="1:5" ht="20.45" customHeight="1" x14ac:dyDescent="0.25">
      <c r="A40" s="675">
        <v>9</v>
      </c>
      <c r="B40" s="672" t="s">
        <v>307</v>
      </c>
      <c r="C40" s="350" t="s">
        <v>288</v>
      </c>
      <c r="D40" s="351">
        <v>117374</v>
      </c>
      <c r="E40" s="275">
        <v>2.0699999999999998</v>
      </c>
    </row>
    <row r="41" spans="1:5" ht="20.45" customHeight="1" x14ac:dyDescent="0.25">
      <c r="A41" s="676"/>
      <c r="B41" s="673"/>
      <c r="C41" s="350" t="s">
        <v>289</v>
      </c>
      <c r="D41" s="351"/>
      <c r="E41" s="259"/>
    </row>
    <row r="42" spans="1:5" ht="20.45" customHeight="1" x14ac:dyDescent="0.25">
      <c r="A42" s="677"/>
      <c r="B42" s="674"/>
      <c r="C42" s="353" t="s">
        <v>290</v>
      </c>
      <c r="D42" s="351">
        <v>109625</v>
      </c>
      <c r="E42" s="259">
        <v>1.94</v>
      </c>
    </row>
    <row r="43" spans="1:5" ht="20.45" customHeight="1" x14ac:dyDescent="0.25">
      <c r="A43" s="675">
        <v>10</v>
      </c>
      <c r="B43" s="672" t="s">
        <v>308</v>
      </c>
      <c r="C43" s="350" t="s">
        <v>291</v>
      </c>
      <c r="D43" s="351">
        <v>48195</v>
      </c>
      <c r="E43" s="275">
        <v>0.85</v>
      </c>
    </row>
    <row r="44" spans="1:5" ht="28.15" customHeight="1" x14ac:dyDescent="0.25">
      <c r="A44" s="676"/>
      <c r="B44" s="673"/>
      <c r="C44" s="350" t="s">
        <v>292</v>
      </c>
      <c r="D44" s="351">
        <v>934442</v>
      </c>
      <c r="E44" s="259">
        <v>16.5</v>
      </c>
    </row>
    <row r="45" spans="1:5" ht="20.45" customHeight="1" x14ac:dyDescent="0.25">
      <c r="A45" s="676"/>
      <c r="B45" s="673"/>
      <c r="C45" s="350" t="s">
        <v>293</v>
      </c>
      <c r="D45" s="351">
        <v>0</v>
      </c>
      <c r="E45" s="259"/>
    </row>
    <row r="46" spans="1:5" ht="20.45" customHeight="1" x14ac:dyDescent="0.25">
      <c r="A46" s="677"/>
      <c r="B46" s="674"/>
      <c r="C46" s="353" t="s">
        <v>294</v>
      </c>
      <c r="D46" s="351">
        <v>0</v>
      </c>
      <c r="E46" s="259"/>
    </row>
    <row r="47" spans="1:5" ht="67.150000000000006" customHeight="1" x14ac:dyDescent="0.25">
      <c r="A47" s="675">
        <v>11</v>
      </c>
      <c r="B47" s="678" t="s">
        <v>309</v>
      </c>
      <c r="C47" s="350" t="s">
        <v>295</v>
      </c>
      <c r="D47" s="351">
        <v>627467</v>
      </c>
      <c r="E47" s="275">
        <v>11.08</v>
      </c>
    </row>
    <row r="48" spans="1:5" ht="89.45" customHeight="1" x14ac:dyDescent="0.25">
      <c r="A48" s="677"/>
      <c r="B48" s="679"/>
      <c r="C48" s="350" t="s">
        <v>296</v>
      </c>
      <c r="D48" s="351">
        <v>0</v>
      </c>
      <c r="E48" s="259"/>
    </row>
    <row r="49" spans="1:8" ht="76.5" x14ac:dyDescent="0.25">
      <c r="A49" s="354">
        <v>12</v>
      </c>
      <c r="B49" s="253" t="s">
        <v>310</v>
      </c>
      <c r="C49" s="355" t="s">
        <v>297</v>
      </c>
      <c r="D49" s="259">
        <v>0</v>
      </c>
      <c r="E49" s="275"/>
    </row>
    <row r="50" spans="1:8" ht="51" x14ac:dyDescent="0.25">
      <c r="A50" s="354">
        <v>13</v>
      </c>
      <c r="B50" s="89" t="s">
        <v>311</v>
      </c>
      <c r="C50" s="350" t="s">
        <v>298</v>
      </c>
      <c r="D50" s="356">
        <v>579318</v>
      </c>
      <c r="E50" s="275">
        <v>10.23</v>
      </c>
    </row>
    <row r="53" spans="1:8" x14ac:dyDescent="0.25">
      <c r="A53" s="615" t="s">
        <v>59</v>
      </c>
      <c r="B53" s="615"/>
      <c r="C53" s="105" t="s">
        <v>76</v>
      </c>
      <c r="D53" s="84" t="s">
        <v>77</v>
      </c>
      <c r="E53" s="61" t="s">
        <v>348</v>
      </c>
      <c r="F53" s="61"/>
      <c r="G53" s="61"/>
    </row>
    <row r="54" spans="1:8" x14ac:dyDescent="0.25">
      <c r="C54" s="106" t="s">
        <v>349</v>
      </c>
      <c r="D54" s="60" t="s">
        <v>74</v>
      </c>
      <c r="E54" s="60" t="s">
        <v>75</v>
      </c>
      <c r="F54" s="60"/>
      <c r="G54" s="60"/>
    </row>
    <row r="57" spans="1:8" x14ac:dyDescent="0.25">
      <c r="A57" s="52"/>
      <c r="B57" s="82" t="s">
        <v>79</v>
      </c>
      <c r="C57" s="105" t="s">
        <v>80</v>
      </c>
      <c r="D57" s="669">
        <v>44790</v>
      </c>
      <c r="E57" s="670"/>
      <c r="F57" s="668"/>
      <c r="G57" s="668"/>
      <c r="H57" s="668"/>
    </row>
    <row r="58" spans="1:8" x14ac:dyDescent="0.25">
      <c r="B58" s="81"/>
      <c r="C58" s="81"/>
      <c r="D58" s="671" t="s">
        <v>60</v>
      </c>
      <c r="E58" s="671"/>
      <c r="F58" s="615"/>
      <c r="G58" s="615"/>
      <c r="H58" s="615"/>
    </row>
    <row r="62" spans="1:8" x14ac:dyDescent="0.25">
      <c r="A62" s="232" t="s">
        <v>81</v>
      </c>
      <c r="B62" s="230" t="s">
        <v>0</v>
      </c>
    </row>
    <row r="66" spans="2:2" x14ac:dyDescent="0.25">
      <c r="B66" s="550" t="s">
        <v>5</v>
      </c>
    </row>
    <row r="67" spans="2:2" x14ac:dyDescent="0.25">
      <c r="B67" s="551"/>
    </row>
    <row r="68" spans="2:2" x14ac:dyDescent="0.25">
      <c r="B68" s="551"/>
    </row>
    <row r="69" spans="2:2" x14ac:dyDescent="0.25">
      <c r="B69" s="551"/>
    </row>
    <row r="70" spans="2:2" x14ac:dyDescent="0.25">
      <c r="B70" s="552"/>
    </row>
  </sheetData>
  <mergeCells count="33">
    <mergeCell ref="D1:E1"/>
    <mergeCell ref="B34:B36"/>
    <mergeCell ref="A34:A36"/>
    <mergeCell ref="B37:B39"/>
    <mergeCell ref="A37:A39"/>
    <mergeCell ref="B27:B29"/>
    <mergeCell ref="A27:A29"/>
    <mergeCell ref="B30:B31"/>
    <mergeCell ref="A30:A31"/>
    <mergeCell ref="B32:B33"/>
    <mergeCell ref="A32:A33"/>
    <mergeCell ref="B12:B19"/>
    <mergeCell ref="A12:A19"/>
    <mergeCell ref="B20:B22"/>
    <mergeCell ref="B23:B26"/>
    <mergeCell ref="A23:A26"/>
    <mergeCell ref="A3:E3"/>
    <mergeCell ref="B66:B70"/>
    <mergeCell ref="A53:B53"/>
    <mergeCell ref="B43:B46"/>
    <mergeCell ref="A43:A46"/>
    <mergeCell ref="B47:B48"/>
    <mergeCell ref="A47:A48"/>
    <mergeCell ref="B40:B42"/>
    <mergeCell ref="A40:A42"/>
    <mergeCell ref="A20:A22"/>
    <mergeCell ref="F57:H57"/>
    <mergeCell ref="F58:H58"/>
    <mergeCell ref="D57:E57"/>
    <mergeCell ref="D58:E58"/>
    <mergeCell ref="A4:E4"/>
    <mergeCell ref="A6:E6"/>
    <mergeCell ref="A7:E7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80" zoomScaleNormal="80" workbookViewId="0">
      <pane ySplit="6" topLeftCell="A7" activePane="bottomLeft" state="frozen"/>
      <selection pane="bottomLeft" activeCell="C18" sqref="C18:N18"/>
    </sheetView>
  </sheetViews>
  <sheetFormatPr defaultColWidth="8.85546875" defaultRowHeight="15" x14ac:dyDescent="0.25"/>
  <cols>
    <col min="1" max="1" width="6.7109375" style="63" customWidth="1"/>
    <col min="2" max="2" width="28.28515625" style="63" customWidth="1"/>
    <col min="3" max="3" width="17.7109375" style="63" customWidth="1"/>
    <col min="4" max="4" width="21.7109375" style="63" customWidth="1"/>
    <col min="5" max="5" width="17.85546875" style="63" customWidth="1"/>
    <col min="6" max="6" width="17.140625" style="63" customWidth="1"/>
    <col min="7" max="7" width="18.140625" style="63" customWidth="1"/>
    <col min="8" max="8" width="18.28515625" style="63" customWidth="1"/>
    <col min="9" max="9" width="18" style="63" customWidth="1"/>
    <col min="10" max="10" width="18.42578125" style="63" customWidth="1"/>
    <col min="11" max="11" width="18.28515625" style="63" customWidth="1"/>
    <col min="12" max="12" width="18.42578125" style="63" customWidth="1"/>
    <col min="13" max="13" width="18.5703125" style="63" customWidth="1"/>
    <col min="14" max="14" width="18.28515625" style="63" customWidth="1"/>
    <col min="15" max="16" width="18.7109375" style="63" customWidth="1"/>
    <col min="17" max="17" width="12" style="63" customWidth="1"/>
    <col min="18" max="16384" width="8.85546875" style="63"/>
  </cols>
  <sheetData>
    <row r="1" spans="1:16" ht="25.15" customHeight="1" x14ac:dyDescent="0.25">
      <c r="A1" s="683" t="s">
        <v>346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107"/>
    </row>
    <row r="2" spans="1:16" ht="25.15" customHeight="1" x14ac:dyDescent="0.25">
      <c r="A2" s="684" t="s">
        <v>991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108"/>
    </row>
    <row r="3" spans="1:16" ht="409.5" x14ac:dyDescent="0.25">
      <c r="A3" s="68" t="s">
        <v>4</v>
      </c>
      <c r="B3" s="91" t="s">
        <v>351</v>
      </c>
      <c r="C3" s="91" t="s">
        <v>312</v>
      </c>
      <c r="D3" s="91" t="s">
        <v>313</v>
      </c>
      <c r="E3" s="91" t="s">
        <v>314</v>
      </c>
      <c r="F3" s="91" t="s">
        <v>315</v>
      </c>
      <c r="G3" s="91" t="s">
        <v>316</v>
      </c>
      <c r="H3" s="91" t="s">
        <v>278</v>
      </c>
      <c r="I3" s="91" t="s">
        <v>281</v>
      </c>
      <c r="J3" s="91" t="s">
        <v>317</v>
      </c>
      <c r="K3" s="91" t="s">
        <v>318</v>
      </c>
      <c r="L3" s="91" t="s">
        <v>319</v>
      </c>
      <c r="M3" s="92" t="s">
        <v>320</v>
      </c>
      <c r="N3" s="91" t="s">
        <v>321</v>
      </c>
      <c r="O3" s="110" t="s">
        <v>322</v>
      </c>
      <c r="P3" s="91" t="s">
        <v>350</v>
      </c>
    </row>
    <row r="4" spans="1:16" x14ac:dyDescent="0.25">
      <c r="A4" s="90">
        <v>1</v>
      </c>
      <c r="B4" s="90">
        <v>2</v>
      </c>
      <c r="C4" s="91">
        <v>3</v>
      </c>
      <c r="D4" s="91">
        <v>4</v>
      </c>
      <c r="E4" s="91">
        <v>5</v>
      </c>
      <c r="F4" s="91">
        <v>6</v>
      </c>
      <c r="G4" s="91">
        <v>7</v>
      </c>
      <c r="H4" s="91">
        <v>8</v>
      </c>
      <c r="I4" s="91">
        <v>9</v>
      </c>
      <c r="J4" s="91">
        <v>10</v>
      </c>
      <c r="K4" s="91">
        <v>11</v>
      </c>
      <c r="L4" s="91">
        <v>12</v>
      </c>
      <c r="M4" s="92">
        <v>13</v>
      </c>
      <c r="N4" s="91">
        <v>14</v>
      </c>
      <c r="O4" s="110">
        <v>15</v>
      </c>
      <c r="P4" s="91">
        <v>16</v>
      </c>
    </row>
    <row r="5" spans="1:16" hidden="1" x14ac:dyDescent="0.25">
      <c r="A5" s="93"/>
      <c r="B5" s="94"/>
      <c r="C5" s="95" t="s">
        <v>323</v>
      </c>
      <c r="D5" s="96" t="s">
        <v>323</v>
      </c>
      <c r="E5" s="97"/>
      <c r="F5" s="98" t="s">
        <v>324</v>
      </c>
      <c r="G5" s="99" t="s">
        <v>325</v>
      </c>
      <c r="H5" s="97"/>
      <c r="I5" s="99" t="s">
        <v>325</v>
      </c>
      <c r="J5" s="99" t="s">
        <v>325</v>
      </c>
      <c r="K5" s="99" t="s">
        <v>325</v>
      </c>
      <c r="L5" s="96" t="s">
        <v>323</v>
      </c>
      <c r="M5" s="99" t="s">
        <v>325</v>
      </c>
      <c r="N5" s="96" t="s">
        <v>323</v>
      </c>
      <c r="O5" s="111"/>
      <c r="P5" s="114"/>
    </row>
    <row r="6" spans="1:16" x14ac:dyDescent="0.25">
      <c r="A6" s="100"/>
      <c r="B6" s="100"/>
      <c r="C6" s="101" t="s">
        <v>326</v>
      </c>
      <c r="D6" s="101" t="s">
        <v>327</v>
      </c>
      <c r="E6" s="101" t="s">
        <v>328</v>
      </c>
      <c r="F6" s="101" t="s">
        <v>329</v>
      </c>
      <c r="G6" s="101" t="s">
        <v>330</v>
      </c>
      <c r="H6" s="101" t="s">
        <v>331</v>
      </c>
      <c r="I6" s="101" t="s">
        <v>332</v>
      </c>
      <c r="J6" s="101" t="s">
        <v>333</v>
      </c>
      <c r="K6" s="101" t="s">
        <v>334</v>
      </c>
      <c r="L6" s="101" t="s">
        <v>335</v>
      </c>
      <c r="M6" s="101" t="s">
        <v>336</v>
      </c>
      <c r="N6" s="101" t="s">
        <v>337</v>
      </c>
      <c r="O6" s="112" t="s">
        <v>338</v>
      </c>
      <c r="P6" s="115"/>
    </row>
    <row r="7" spans="1:16" x14ac:dyDescent="0.25">
      <c r="A7" s="303">
        <v>1</v>
      </c>
      <c r="B7" s="346" t="s">
        <v>842</v>
      </c>
      <c r="C7" s="304">
        <v>2.3919999999999999</v>
      </c>
      <c r="D7" s="304">
        <v>4.42</v>
      </c>
      <c r="E7" s="304">
        <v>0</v>
      </c>
      <c r="F7" s="304">
        <v>0</v>
      </c>
      <c r="G7" s="304">
        <v>348.63099999999997</v>
      </c>
      <c r="H7" s="304">
        <v>0</v>
      </c>
      <c r="I7" s="304">
        <v>0.16500000000000001</v>
      </c>
      <c r="J7" s="304">
        <v>28.21</v>
      </c>
      <c r="K7" s="304">
        <v>26.88</v>
      </c>
      <c r="L7" s="304">
        <v>147.11000000000001</v>
      </c>
      <c r="M7" s="304">
        <v>0</v>
      </c>
      <c r="N7" s="304">
        <v>0</v>
      </c>
      <c r="O7" s="305">
        <v>223.32599999999999</v>
      </c>
      <c r="P7" s="302">
        <f t="shared" ref="P7:P17" si="0">SUM(C7:O7)</f>
        <v>781.13400000000001</v>
      </c>
    </row>
    <row r="8" spans="1:16" x14ac:dyDescent="0.25">
      <c r="A8" s="303">
        <v>2</v>
      </c>
      <c r="B8" s="346" t="s">
        <v>843</v>
      </c>
      <c r="C8" s="304">
        <v>0</v>
      </c>
      <c r="D8" s="304">
        <v>4.91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15.09</v>
      </c>
      <c r="K8" s="304">
        <v>12.59</v>
      </c>
      <c r="L8" s="304">
        <v>186.7</v>
      </c>
      <c r="M8" s="304">
        <v>295.17</v>
      </c>
      <c r="N8" s="304">
        <v>0</v>
      </c>
      <c r="O8" s="305">
        <v>3.54</v>
      </c>
      <c r="P8" s="302">
        <f t="shared" si="0"/>
        <v>518</v>
      </c>
    </row>
    <row r="9" spans="1:16" x14ac:dyDescent="0.25">
      <c r="A9" s="303">
        <v>3</v>
      </c>
      <c r="B9" s="346" t="s">
        <v>844</v>
      </c>
      <c r="C9" s="304">
        <v>0.71699999999999997</v>
      </c>
      <c r="D9" s="304">
        <v>2.5</v>
      </c>
      <c r="E9" s="304">
        <v>0</v>
      </c>
      <c r="F9" s="304">
        <v>0</v>
      </c>
      <c r="G9" s="304">
        <v>469.60899999999998</v>
      </c>
      <c r="H9" s="304">
        <v>0</v>
      </c>
      <c r="I9" s="304">
        <v>3.411</v>
      </c>
      <c r="J9" s="304">
        <v>6.4450000000000003</v>
      </c>
      <c r="K9" s="304">
        <v>35.999000000000002</v>
      </c>
      <c r="L9" s="304">
        <v>109.12</v>
      </c>
      <c r="M9" s="304">
        <v>0</v>
      </c>
      <c r="N9" s="304">
        <v>0</v>
      </c>
      <c r="O9" s="305">
        <v>1.879</v>
      </c>
      <c r="P9" s="302">
        <f t="shared" si="0"/>
        <v>629.67999999999995</v>
      </c>
    </row>
    <row r="10" spans="1:16" x14ac:dyDescent="0.25">
      <c r="A10" s="303">
        <v>4</v>
      </c>
      <c r="B10" s="346" t="s">
        <v>845</v>
      </c>
      <c r="C10" s="304">
        <v>0</v>
      </c>
      <c r="D10" s="304">
        <v>2.226</v>
      </c>
      <c r="E10" s="304">
        <v>0</v>
      </c>
      <c r="F10" s="304">
        <v>0</v>
      </c>
      <c r="G10" s="304">
        <v>63.174999999999997</v>
      </c>
      <c r="H10" s="304">
        <v>0</v>
      </c>
      <c r="I10" s="304">
        <v>0</v>
      </c>
      <c r="J10" s="304">
        <v>6.8789999999999996</v>
      </c>
      <c r="K10" s="304">
        <v>26.335000000000001</v>
      </c>
      <c r="L10" s="304">
        <v>45.22</v>
      </c>
      <c r="M10" s="304">
        <v>78.12</v>
      </c>
      <c r="N10" s="304">
        <v>0</v>
      </c>
      <c r="O10" s="305">
        <v>2.8450000000000002</v>
      </c>
      <c r="P10" s="302">
        <f t="shared" si="0"/>
        <v>224.8</v>
      </c>
    </row>
    <row r="11" spans="1:16" x14ac:dyDescent="0.25">
      <c r="A11" s="303">
        <v>5</v>
      </c>
      <c r="B11" s="346" t="s">
        <v>846</v>
      </c>
      <c r="C11" s="304">
        <v>0</v>
      </c>
      <c r="D11" s="304">
        <v>1.157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47.61</v>
      </c>
      <c r="K11" s="304">
        <v>25.02</v>
      </c>
      <c r="L11" s="304">
        <v>210.7</v>
      </c>
      <c r="M11" s="304">
        <v>220.577</v>
      </c>
      <c r="N11" s="304">
        <v>0</v>
      </c>
      <c r="O11" s="305">
        <v>2.536</v>
      </c>
      <c r="P11" s="302">
        <f t="shared" si="0"/>
        <v>507.59999999999997</v>
      </c>
    </row>
    <row r="12" spans="1:16" x14ac:dyDescent="0.25">
      <c r="A12" s="303">
        <v>6</v>
      </c>
      <c r="B12" s="346" t="s">
        <v>847</v>
      </c>
      <c r="C12" s="304">
        <v>1.355</v>
      </c>
      <c r="D12" s="304">
        <v>12.456</v>
      </c>
      <c r="E12" s="304">
        <v>0</v>
      </c>
      <c r="F12" s="304">
        <v>0</v>
      </c>
      <c r="G12" s="304">
        <v>268.87</v>
      </c>
      <c r="H12" s="304">
        <v>0</v>
      </c>
      <c r="I12" s="304">
        <v>0.96599999999999997</v>
      </c>
      <c r="J12" s="304">
        <v>5.9649999999999999</v>
      </c>
      <c r="K12" s="304">
        <v>12.772</v>
      </c>
      <c r="L12" s="304">
        <v>53.712000000000003</v>
      </c>
      <c r="M12" s="304">
        <v>0</v>
      </c>
      <c r="N12" s="304">
        <v>0</v>
      </c>
      <c r="O12" s="305">
        <v>169.952</v>
      </c>
      <c r="P12" s="302">
        <f t="shared" si="0"/>
        <v>526.048</v>
      </c>
    </row>
    <row r="13" spans="1:16" x14ac:dyDescent="0.25">
      <c r="A13" s="303">
        <v>7</v>
      </c>
      <c r="B13" s="346" t="s">
        <v>848</v>
      </c>
      <c r="C13" s="304">
        <v>0</v>
      </c>
      <c r="D13" s="304">
        <v>4.1000000000000002E-2</v>
      </c>
      <c r="E13" s="304">
        <v>0</v>
      </c>
      <c r="F13" s="304">
        <v>0</v>
      </c>
      <c r="G13" s="304">
        <v>541.76900000000001</v>
      </c>
      <c r="H13" s="304">
        <v>0</v>
      </c>
      <c r="I13" s="304">
        <v>1.3979999999999999</v>
      </c>
      <c r="J13" s="304">
        <v>1.0369999999999999</v>
      </c>
      <c r="K13" s="304">
        <v>16.303000000000001</v>
      </c>
      <c r="L13" s="304">
        <v>1.8240000000000001</v>
      </c>
      <c r="M13" s="304">
        <v>33.6</v>
      </c>
      <c r="N13" s="304">
        <v>0</v>
      </c>
      <c r="O13" s="305">
        <v>2.9279999999999999</v>
      </c>
      <c r="P13" s="302">
        <f t="shared" si="0"/>
        <v>598.90000000000009</v>
      </c>
    </row>
    <row r="14" spans="1:16" x14ac:dyDescent="0.25">
      <c r="A14" s="303">
        <v>8</v>
      </c>
      <c r="B14" s="346" t="s">
        <v>849</v>
      </c>
      <c r="C14" s="304">
        <v>0.26300000000000001</v>
      </c>
      <c r="D14" s="304">
        <v>3.0939999999999999</v>
      </c>
      <c r="E14" s="304">
        <v>0</v>
      </c>
      <c r="F14" s="304">
        <v>0</v>
      </c>
      <c r="G14" s="304">
        <v>541.00300000000004</v>
      </c>
      <c r="H14" s="304">
        <v>0</v>
      </c>
      <c r="I14" s="304">
        <v>16.309999999999999</v>
      </c>
      <c r="J14" s="304">
        <v>1.4119999999999999</v>
      </c>
      <c r="K14" s="304">
        <v>21.652000000000001</v>
      </c>
      <c r="L14" s="304">
        <v>25.725999999999999</v>
      </c>
      <c r="M14" s="304">
        <v>0</v>
      </c>
      <c r="N14" s="304">
        <v>0</v>
      </c>
      <c r="O14" s="305">
        <v>3.085</v>
      </c>
      <c r="P14" s="302">
        <f t="shared" si="0"/>
        <v>612.54500000000007</v>
      </c>
    </row>
    <row r="15" spans="1:16" x14ac:dyDescent="0.25">
      <c r="A15" s="303">
        <v>9</v>
      </c>
      <c r="B15" s="346" t="s">
        <v>850</v>
      </c>
      <c r="C15" s="304">
        <v>0</v>
      </c>
      <c r="D15" s="304">
        <v>7.4169999999999998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26.12</v>
      </c>
      <c r="K15" s="304">
        <v>4.875</v>
      </c>
      <c r="L15" s="304">
        <v>42.417999999999999</v>
      </c>
      <c r="M15" s="304">
        <v>0</v>
      </c>
      <c r="N15" s="304">
        <v>0</v>
      </c>
      <c r="O15" s="305">
        <v>3.2160000000000002</v>
      </c>
      <c r="P15" s="302">
        <f t="shared" si="0"/>
        <v>84.045999999999992</v>
      </c>
    </row>
    <row r="16" spans="1:16" x14ac:dyDescent="0.25">
      <c r="A16" s="303">
        <v>10</v>
      </c>
      <c r="B16" s="346" t="s">
        <v>851</v>
      </c>
      <c r="C16" s="304">
        <v>2.4340000000000002</v>
      </c>
      <c r="D16" s="304">
        <v>9.7349999999999994</v>
      </c>
      <c r="E16" s="304">
        <v>0</v>
      </c>
      <c r="F16" s="304">
        <v>0</v>
      </c>
      <c r="G16" s="304">
        <v>432.82799999999997</v>
      </c>
      <c r="H16" s="304">
        <v>0</v>
      </c>
      <c r="I16" s="304">
        <v>2.8479999999999999</v>
      </c>
      <c r="J16" s="304">
        <v>29.7</v>
      </c>
      <c r="K16" s="304">
        <v>18.763999999999999</v>
      </c>
      <c r="L16" s="304">
        <v>96.807000000000002</v>
      </c>
      <c r="M16" s="304">
        <v>0</v>
      </c>
      <c r="N16" s="304">
        <v>0</v>
      </c>
      <c r="O16" s="305">
        <v>165.60499999999999</v>
      </c>
      <c r="P16" s="302">
        <f t="shared" si="0"/>
        <v>758.721</v>
      </c>
    </row>
    <row r="17" spans="1:17" x14ac:dyDescent="0.25">
      <c r="A17" s="303">
        <v>11</v>
      </c>
      <c r="B17" s="346" t="s">
        <v>852</v>
      </c>
      <c r="C17" s="304">
        <v>0.62</v>
      </c>
      <c r="D17" s="304">
        <v>2.0099999999999998</v>
      </c>
      <c r="E17" s="304">
        <v>0</v>
      </c>
      <c r="F17" s="304">
        <v>0</v>
      </c>
      <c r="G17" s="304">
        <v>287.32299999999998</v>
      </c>
      <c r="H17" s="304">
        <v>0</v>
      </c>
      <c r="I17" s="304">
        <v>0</v>
      </c>
      <c r="J17" s="304">
        <v>43.39</v>
      </c>
      <c r="K17" s="304">
        <v>25.809000000000001</v>
      </c>
      <c r="L17" s="304">
        <v>63.3</v>
      </c>
      <c r="M17" s="304">
        <v>0</v>
      </c>
      <c r="N17" s="304">
        <v>0</v>
      </c>
      <c r="O17" s="305">
        <v>0.40600000000000003</v>
      </c>
      <c r="P17" s="302">
        <f t="shared" si="0"/>
        <v>422.858</v>
      </c>
    </row>
    <row r="18" spans="1:17" ht="41.45" customHeight="1" x14ac:dyDescent="0.25">
      <c r="A18" s="685" t="s">
        <v>345</v>
      </c>
      <c r="B18" s="686"/>
      <c r="C18" s="345">
        <f>SUM(C7:C17)</f>
        <v>7.7810000000000006</v>
      </c>
      <c r="D18" s="345">
        <f t="shared" ref="D18:P18" si="1">SUM(D7:D17)</f>
        <v>49.966000000000001</v>
      </c>
      <c r="E18" s="345">
        <f t="shared" si="1"/>
        <v>0</v>
      </c>
      <c r="F18" s="345">
        <f t="shared" si="1"/>
        <v>0</v>
      </c>
      <c r="G18" s="345">
        <f t="shared" si="1"/>
        <v>2953.2079999999996</v>
      </c>
      <c r="H18" s="345">
        <f t="shared" si="1"/>
        <v>0</v>
      </c>
      <c r="I18" s="345">
        <f t="shared" si="1"/>
        <v>25.097999999999999</v>
      </c>
      <c r="J18" s="345">
        <f t="shared" si="1"/>
        <v>211.858</v>
      </c>
      <c r="K18" s="345">
        <f t="shared" si="1"/>
        <v>226.999</v>
      </c>
      <c r="L18" s="345">
        <f t="shared" si="1"/>
        <v>982.63699999999983</v>
      </c>
      <c r="M18" s="345">
        <f t="shared" si="1"/>
        <v>627.46699999999998</v>
      </c>
      <c r="N18" s="345">
        <f t="shared" si="1"/>
        <v>0</v>
      </c>
      <c r="O18" s="345">
        <f t="shared" si="1"/>
        <v>579.31799999999987</v>
      </c>
      <c r="P18" s="345">
        <f t="shared" si="1"/>
        <v>5664.3320000000003</v>
      </c>
      <c r="Q18" s="113">
        <f t="shared" ref="Q18" si="2">O18+N18+M18+L18+K18+J18+I18+H18+G18+F18+E18+D18+C18</f>
        <v>5664.3319999999994</v>
      </c>
    </row>
    <row r="27" spans="1:17" x14ac:dyDescent="0.25">
      <c r="A27" s="232" t="s">
        <v>81</v>
      </c>
      <c r="B27" s="230" t="s">
        <v>0</v>
      </c>
      <c r="C27"/>
      <c r="D27"/>
    </row>
  </sheetData>
  <mergeCells count="3">
    <mergeCell ref="A1:O1"/>
    <mergeCell ref="A2:O2"/>
    <mergeCell ref="A18:B18"/>
  </mergeCells>
  <pageMargins left="0.7" right="0.7" top="0.75" bottom="0.75" header="0.3" footer="0.3"/>
  <pageSetup paperSize="9" scale="4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2" sqref="C22"/>
    </sheetView>
  </sheetViews>
  <sheetFormatPr defaultRowHeight="15" x14ac:dyDescent="0.25"/>
  <cols>
    <col min="1" max="1" width="24" customWidth="1"/>
    <col min="2" max="2" width="66.5703125" customWidth="1"/>
    <col min="3" max="3" width="31.85546875" customWidth="1"/>
  </cols>
  <sheetData>
    <row r="1" spans="1:6" ht="39.75" customHeight="1" x14ac:dyDescent="0.25">
      <c r="A1" s="648" t="s">
        <v>347</v>
      </c>
      <c r="B1" s="648"/>
      <c r="C1" s="648"/>
      <c r="D1" s="542"/>
      <c r="E1" s="542"/>
    </row>
    <row r="2" spans="1:6" x14ac:dyDescent="0.25">
      <c r="A2" s="688" t="s">
        <v>991</v>
      </c>
      <c r="B2" s="688"/>
      <c r="C2" s="688"/>
    </row>
    <row r="3" spans="1:6" ht="9.75" customHeight="1" x14ac:dyDescent="0.25">
      <c r="A3" s="688"/>
      <c r="B3" s="688"/>
      <c r="C3" s="688"/>
      <c r="D3" s="537"/>
      <c r="E3" s="537"/>
    </row>
    <row r="4" spans="1:6" x14ac:dyDescent="0.25">
      <c r="A4" s="687" t="s">
        <v>97</v>
      </c>
      <c r="B4" s="687"/>
      <c r="C4" s="687"/>
      <c r="D4" s="547"/>
      <c r="E4" s="547"/>
    </row>
    <row r="5" spans="1:6" x14ac:dyDescent="0.25">
      <c r="A5" s="687" t="s">
        <v>98</v>
      </c>
      <c r="B5" s="687"/>
      <c r="C5" s="687"/>
      <c r="D5" s="687"/>
      <c r="E5" s="687"/>
    </row>
    <row r="9" spans="1:6" ht="47.25" x14ac:dyDescent="0.25">
      <c r="A9" s="544">
        <v>1</v>
      </c>
      <c r="B9" s="543" t="s">
        <v>1074</v>
      </c>
      <c r="C9" s="544">
        <v>5085.0140000000001</v>
      </c>
    </row>
    <row r="10" spans="1:6" ht="31.5" x14ac:dyDescent="0.25">
      <c r="A10" s="545">
        <v>2</v>
      </c>
      <c r="B10" s="543" t="s">
        <v>1075</v>
      </c>
      <c r="C10" s="545">
        <v>579.31799999999998</v>
      </c>
    </row>
    <row r="11" spans="1:6" ht="15.75" x14ac:dyDescent="0.25">
      <c r="A11" s="544"/>
      <c r="B11" s="548" t="s">
        <v>1076</v>
      </c>
      <c r="C11" s="544">
        <v>5664.3320000000003</v>
      </c>
    </row>
    <row r="12" spans="1:6" ht="15.75" x14ac:dyDescent="0.25">
      <c r="A12" s="546"/>
      <c r="B12" s="546"/>
      <c r="C12" s="546"/>
    </row>
    <row r="13" spans="1:6" ht="15.75" x14ac:dyDescent="0.25">
      <c r="A13" s="546"/>
      <c r="B13" s="546"/>
      <c r="C13" s="546"/>
    </row>
    <row r="14" spans="1:6" ht="25.5" x14ac:dyDescent="0.25">
      <c r="A14" s="549" t="s">
        <v>59</v>
      </c>
      <c r="B14" s="105" t="s">
        <v>76</v>
      </c>
      <c r="C14" s="540" t="s">
        <v>77</v>
      </c>
      <c r="D14" s="541"/>
      <c r="F14" s="538"/>
    </row>
    <row r="15" spans="1:6" x14ac:dyDescent="0.25">
      <c r="B15" s="106" t="s">
        <v>1077</v>
      </c>
      <c r="C15" s="539" t="s">
        <v>74</v>
      </c>
      <c r="D15" s="539"/>
    </row>
  </sheetData>
  <mergeCells count="4">
    <mergeCell ref="A1:C1"/>
    <mergeCell ref="A5:E5"/>
    <mergeCell ref="A2:C3"/>
    <mergeCell ref="A4:C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B19" zoomScale="80" zoomScaleNormal="80" workbookViewId="0">
      <selection activeCell="O68" sqref="O68:Q68"/>
    </sheetView>
  </sheetViews>
  <sheetFormatPr defaultColWidth="8.85546875" defaultRowHeight="15" x14ac:dyDescent="0.25"/>
  <cols>
    <col min="1" max="1" width="7.5703125" style="358" customWidth="1"/>
    <col min="2" max="2" width="49.85546875" style="358" customWidth="1"/>
    <col min="3" max="3" width="13.42578125" style="358" customWidth="1"/>
    <col min="4" max="4" width="17.7109375" style="358" customWidth="1"/>
    <col min="5" max="5" width="21.7109375" style="358" customWidth="1"/>
    <col min="6" max="6" width="17.85546875" style="358" customWidth="1"/>
    <col min="7" max="7" width="17.140625" style="358" customWidth="1"/>
    <col min="8" max="8" width="18.140625" style="358" customWidth="1"/>
    <col min="9" max="9" width="18.28515625" style="358" customWidth="1"/>
    <col min="10" max="10" width="18" style="358" customWidth="1"/>
    <col min="11" max="11" width="18.42578125" style="358" customWidth="1"/>
    <col min="12" max="12" width="18.28515625" style="358" customWidth="1"/>
    <col min="13" max="13" width="18.42578125" style="358" customWidth="1"/>
    <col min="14" max="14" width="18.5703125" style="358" customWidth="1"/>
    <col min="15" max="15" width="18.28515625" style="358" customWidth="1"/>
    <col min="16" max="17" width="18.7109375" style="358" customWidth="1"/>
    <col min="18" max="18" width="12" style="358" customWidth="1"/>
    <col min="19" max="16384" width="8.85546875" style="358"/>
  </cols>
  <sheetData>
    <row r="1" spans="1:17" ht="25.15" customHeight="1" x14ac:dyDescent="0.25">
      <c r="A1" s="689" t="s">
        <v>352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357"/>
    </row>
    <row r="2" spans="1:17" ht="25.15" customHeight="1" x14ac:dyDescent="0.25">
      <c r="A2" s="684" t="s">
        <v>993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108"/>
    </row>
    <row r="3" spans="1:17" ht="409.5" x14ac:dyDescent="0.25">
      <c r="A3" s="359" t="s">
        <v>4</v>
      </c>
      <c r="B3" s="360" t="s">
        <v>351</v>
      </c>
      <c r="C3" s="360" t="s">
        <v>992</v>
      </c>
      <c r="D3" s="360" t="s">
        <v>312</v>
      </c>
      <c r="E3" s="360" t="s">
        <v>313</v>
      </c>
      <c r="F3" s="360" t="s">
        <v>314</v>
      </c>
      <c r="G3" s="360" t="s">
        <v>315</v>
      </c>
      <c r="H3" s="360" t="s">
        <v>316</v>
      </c>
      <c r="I3" s="360" t="s">
        <v>278</v>
      </c>
      <c r="J3" s="360" t="s">
        <v>281</v>
      </c>
      <c r="K3" s="360" t="s">
        <v>317</v>
      </c>
      <c r="L3" s="360" t="s">
        <v>318</v>
      </c>
      <c r="M3" s="360" t="s">
        <v>319</v>
      </c>
      <c r="N3" s="361" t="s">
        <v>320</v>
      </c>
      <c r="O3" s="360" t="s">
        <v>321</v>
      </c>
      <c r="P3" s="362" t="s">
        <v>322</v>
      </c>
      <c r="Q3" s="360" t="s">
        <v>350</v>
      </c>
    </row>
    <row r="4" spans="1:17" x14ac:dyDescent="0.25">
      <c r="A4" s="363">
        <v>1</v>
      </c>
      <c r="B4" s="363">
        <v>2</v>
      </c>
      <c r="C4" s="363"/>
      <c r="D4" s="360">
        <v>3</v>
      </c>
      <c r="E4" s="360">
        <v>4</v>
      </c>
      <c r="F4" s="360">
        <v>5</v>
      </c>
      <c r="G4" s="360">
        <v>6</v>
      </c>
      <c r="H4" s="360">
        <v>7</v>
      </c>
      <c r="I4" s="360">
        <v>8</v>
      </c>
      <c r="J4" s="360">
        <v>9</v>
      </c>
      <c r="K4" s="360">
        <v>10</v>
      </c>
      <c r="L4" s="360">
        <v>11</v>
      </c>
      <c r="M4" s="360">
        <v>12</v>
      </c>
      <c r="N4" s="361">
        <v>13</v>
      </c>
      <c r="O4" s="360">
        <v>14</v>
      </c>
      <c r="P4" s="362">
        <v>15</v>
      </c>
      <c r="Q4" s="360">
        <v>16</v>
      </c>
    </row>
    <row r="5" spans="1:17" x14ac:dyDescent="0.25">
      <c r="A5" s="364"/>
      <c r="B5" s="365"/>
      <c r="C5" s="365"/>
      <c r="D5" s="366" t="s">
        <v>323</v>
      </c>
      <c r="E5" s="367" t="s">
        <v>323</v>
      </c>
      <c r="F5" s="368"/>
      <c r="G5" s="369" t="s">
        <v>324</v>
      </c>
      <c r="H5" s="370" t="s">
        <v>325</v>
      </c>
      <c r="I5" s="368"/>
      <c r="J5" s="370" t="s">
        <v>325</v>
      </c>
      <c r="K5" s="370" t="s">
        <v>325</v>
      </c>
      <c r="L5" s="370" t="s">
        <v>325</v>
      </c>
      <c r="M5" s="367" t="s">
        <v>323</v>
      </c>
      <c r="N5" s="370" t="s">
        <v>325</v>
      </c>
      <c r="O5" s="367" t="s">
        <v>323</v>
      </c>
      <c r="P5" s="371"/>
      <c r="Q5" s="372"/>
    </row>
    <row r="6" spans="1:17" x14ac:dyDescent="0.25">
      <c r="A6" s="373"/>
      <c r="B6" s="374" t="s">
        <v>353</v>
      </c>
      <c r="C6" s="375"/>
      <c r="D6" s="376" t="s">
        <v>326</v>
      </c>
      <c r="E6" s="376" t="s">
        <v>327</v>
      </c>
      <c r="F6" s="376" t="s">
        <v>328</v>
      </c>
      <c r="G6" s="376" t="s">
        <v>329</v>
      </c>
      <c r="H6" s="376" t="s">
        <v>330</v>
      </c>
      <c r="I6" s="376" t="s">
        <v>331</v>
      </c>
      <c r="J6" s="376" t="s">
        <v>332</v>
      </c>
      <c r="K6" s="376" t="s">
        <v>333</v>
      </c>
      <c r="L6" s="376" t="s">
        <v>334</v>
      </c>
      <c r="M6" s="376" t="s">
        <v>335</v>
      </c>
      <c r="N6" s="376" t="s">
        <v>336</v>
      </c>
      <c r="O6" s="376" t="s">
        <v>337</v>
      </c>
      <c r="P6" s="377" t="s">
        <v>338</v>
      </c>
      <c r="Q6" s="378"/>
    </row>
    <row r="7" spans="1:17" x14ac:dyDescent="0.25">
      <c r="A7" s="379">
        <v>1</v>
      </c>
      <c r="B7" s="380" t="s">
        <v>842</v>
      </c>
      <c r="C7" s="381">
        <f>C8+C9+C10</f>
        <v>215.06399999999999</v>
      </c>
      <c r="D7" s="382">
        <v>2.3919999999999999</v>
      </c>
      <c r="E7" s="382">
        <v>4.42</v>
      </c>
      <c r="F7" s="382">
        <v>0</v>
      </c>
      <c r="G7" s="382">
        <v>0</v>
      </c>
      <c r="H7" s="382">
        <v>348.63099999999997</v>
      </c>
      <c r="I7" s="382">
        <v>0</v>
      </c>
      <c r="J7" s="382">
        <v>0.16500000000000001</v>
      </c>
      <c r="K7" s="382">
        <v>28.21</v>
      </c>
      <c r="L7" s="382">
        <v>26.88</v>
      </c>
      <c r="M7" s="382">
        <v>147.11000000000001</v>
      </c>
      <c r="N7" s="382">
        <v>0</v>
      </c>
      <c r="O7" s="382">
        <v>0</v>
      </c>
      <c r="P7" s="383">
        <v>223.32599999999999</v>
      </c>
      <c r="Q7" s="384">
        <f t="shared" ref="Q7:Q53" si="0">SUM(D7:P7)</f>
        <v>781.13400000000001</v>
      </c>
    </row>
    <row r="8" spans="1:17" ht="22.15" customHeight="1" x14ac:dyDescent="0.25">
      <c r="A8" s="385"/>
      <c r="B8" s="386" t="s">
        <v>933</v>
      </c>
      <c r="C8" s="387">
        <v>143.68100000000001</v>
      </c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9"/>
      <c r="Q8" s="390"/>
    </row>
    <row r="9" spans="1:17" ht="22.15" customHeight="1" x14ac:dyDescent="0.25">
      <c r="A9" s="385"/>
      <c r="B9" s="386" t="s">
        <v>978</v>
      </c>
      <c r="C9" s="387">
        <v>42.698999999999998</v>
      </c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9"/>
      <c r="Q9" s="390"/>
    </row>
    <row r="10" spans="1:17" ht="25.15" customHeight="1" x14ac:dyDescent="0.25">
      <c r="A10" s="385"/>
      <c r="B10" s="386" t="s">
        <v>979</v>
      </c>
      <c r="C10" s="387">
        <v>28.684000000000001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9"/>
      <c r="Q10" s="390"/>
    </row>
    <row r="11" spans="1:17" x14ac:dyDescent="0.25">
      <c r="A11" s="391">
        <v>2</v>
      </c>
      <c r="B11" s="392" t="s">
        <v>843</v>
      </c>
      <c r="C11" s="393">
        <f>C12+C13+C14+C15+C16+C18+C19+C20</f>
        <v>265.93799999999999</v>
      </c>
      <c r="D11" s="394">
        <v>0</v>
      </c>
      <c r="E11" s="394">
        <v>4.91</v>
      </c>
      <c r="F11" s="394">
        <v>0</v>
      </c>
      <c r="G11" s="394">
        <v>0</v>
      </c>
      <c r="H11" s="394">
        <v>0</v>
      </c>
      <c r="I11" s="394">
        <v>0</v>
      </c>
      <c r="J11" s="394">
        <v>0</v>
      </c>
      <c r="K11" s="394">
        <v>15.09</v>
      </c>
      <c r="L11" s="394">
        <v>12.59</v>
      </c>
      <c r="M11" s="394">
        <v>186.7</v>
      </c>
      <c r="N11" s="394">
        <v>295.17</v>
      </c>
      <c r="O11" s="394">
        <v>0</v>
      </c>
      <c r="P11" s="395">
        <v>3.54</v>
      </c>
      <c r="Q11" s="396">
        <f t="shared" si="0"/>
        <v>518</v>
      </c>
    </row>
    <row r="12" spans="1:17" x14ac:dyDescent="0.25">
      <c r="A12" s="385"/>
      <c r="B12" s="386" t="s">
        <v>934</v>
      </c>
      <c r="C12" s="387">
        <v>83.23</v>
      </c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9"/>
      <c r="Q12" s="390"/>
    </row>
    <row r="13" spans="1:17" x14ac:dyDescent="0.25">
      <c r="A13" s="385"/>
      <c r="B13" s="386" t="s">
        <v>935</v>
      </c>
      <c r="C13" s="387">
        <v>109.3</v>
      </c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9"/>
      <c r="Q13" s="390"/>
    </row>
    <row r="14" spans="1:17" x14ac:dyDescent="0.25">
      <c r="A14" s="385"/>
      <c r="B14" s="386" t="s">
        <v>958</v>
      </c>
      <c r="C14" s="387">
        <v>9.3049999999999997</v>
      </c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9"/>
      <c r="Q14" s="390"/>
    </row>
    <row r="15" spans="1:17" x14ac:dyDescent="0.25">
      <c r="A15" s="385"/>
      <c r="B15" s="386" t="s">
        <v>960</v>
      </c>
      <c r="C15" s="387">
        <v>5.79</v>
      </c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9"/>
      <c r="Q15" s="390"/>
    </row>
    <row r="16" spans="1:17" x14ac:dyDescent="0.25">
      <c r="A16" s="385"/>
      <c r="B16" s="386" t="s">
        <v>972</v>
      </c>
      <c r="C16" s="387">
        <v>45.33</v>
      </c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9"/>
      <c r="Q16" s="390"/>
    </row>
    <row r="17" spans="1:17" x14ac:dyDescent="0.25">
      <c r="A17" s="385"/>
      <c r="B17" s="386" t="s">
        <v>1027</v>
      </c>
      <c r="C17" s="465"/>
      <c r="D17" s="466"/>
      <c r="E17" s="466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9"/>
      <c r="Q17" s="390"/>
    </row>
    <row r="18" spans="1:17" ht="24" x14ac:dyDescent="0.25">
      <c r="A18" s="385"/>
      <c r="B18" s="386" t="s">
        <v>981</v>
      </c>
      <c r="C18" s="387">
        <v>3.7120000000000002</v>
      </c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9"/>
      <c r="Q18" s="390"/>
    </row>
    <row r="19" spans="1:17" ht="24" x14ac:dyDescent="0.25">
      <c r="A19" s="385"/>
      <c r="B19" s="386" t="s">
        <v>983</v>
      </c>
      <c r="C19" s="387">
        <v>6.8650000000000002</v>
      </c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9"/>
      <c r="Q19" s="390"/>
    </row>
    <row r="20" spans="1:17" x14ac:dyDescent="0.25">
      <c r="A20" s="385"/>
      <c r="B20" s="397" t="s">
        <v>987</v>
      </c>
      <c r="C20" s="398">
        <v>2.4060000000000001</v>
      </c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9"/>
      <c r="Q20" s="390"/>
    </row>
    <row r="21" spans="1:17" x14ac:dyDescent="0.25">
      <c r="A21" s="399">
        <v>3</v>
      </c>
      <c r="B21" s="400" t="s">
        <v>844</v>
      </c>
      <c r="C21" s="401">
        <f>C22+C23+C24</f>
        <v>152.09</v>
      </c>
      <c r="D21" s="402">
        <v>0.71699999999999997</v>
      </c>
      <c r="E21" s="402">
        <v>2.5</v>
      </c>
      <c r="F21" s="402">
        <v>0</v>
      </c>
      <c r="G21" s="402">
        <v>0</v>
      </c>
      <c r="H21" s="402">
        <v>469.60899999999998</v>
      </c>
      <c r="I21" s="402">
        <v>0</v>
      </c>
      <c r="J21" s="402">
        <v>3.411</v>
      </c>
      <c r="K21" s="402">
        <v>6.4450000000000003</v>
      </c>
      <c r="L21" s="402">
        <v>35.999000000000002</v>
      </c>
      <c r="M21" s="402">
        <v>109.12</v>
      </c>
      <c r="N21" s="402">
        <v>0</v>
      </c>
      <c r="O21" s="402">
        <v>0</v>
      </c>
      <c r="P21" s="403">
        <v>1.879</v>
      </c>
      <c r="Q21" s="404">
        <f t="shared" si="0"/>
        <v>629.67999999999995</v>
      </c>
    </row>
    <row r="22" spans="1:17" s="405" customFormat="1" x14ac:dyDescent="0.25">
      <c r="A22" s="385"/>
      <c r="B22" s="386" t="s">
        <v>937</v>
      </c>
      <c r="C22" s="387">
        <v>64.680000000000007</v>
      </c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9"/>
      <c r="Q22" s="390"/>
    </row>
    <row r="23" spans="1:17" s="405" customFormat="1" x14ac:dyDescent="0.25">
      <c r="A23" s="385"/>
      <c r="B23" s="386" t="s">
        <v>939</v>
      </c>
      <c r="C23" s="387">
        <v>76.89</v>
      </c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9"/>
      <c r="Q23" s="390"/>
    </row>
    <row r="24" spans="1:17" s="405" customFormat="1" x14ac:dyDescent="0.25">
      <c r="A24" s="385"/>
      <c r="B24" s="386" t="s">
        <v>957</v>
      </c>
      <c r="C24" s="387">
        <v>10.52</v>
      </c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9"/>
      <c r="Q24" s="390"/>
    </row>
    <row r="25" spans="1:17" x14ac:dyDescent="0.25">
      <c r="A25" s="406">
        <v>4</v>
      </c>
      <c r="B25" s="407" t="s">
        <v>845</v>
      </c>
      <c r="C25" s="408">
        <f>C26+C27+C28</f>
        <v>152.43799999999999</v>
      </c>
      <c r="D25" s="409">
        <v>0</v>
      </c>
      <c r="E25" s="409">
        <v>2.226</v>
      </c>
      <c r="F25" s="409">
        <v>0</v>
      </c>
      <c r="G25" s="409">
        <v>0</v>
      </c>
      <c r="H25" s="409">
        <v>63.174999999999997</v>
      </c>
      <c r="I25" s="409">
        <v>0</v>
      </c>
      <c r="J25" s="409">
        <v>0</v>
      </c>
      <c r="K25" s="409">
        <v>6.8789999999999996</v>
      </c>
      <c r="L25" s="409">
        <v>26.335000000000001</v>
      </c>
      <c r="M25" s="409">
        <v>45.22</v>
      </c>
      <c r="N25" s="409">
        <v>78.12</v>
      </c>
      <c r="O25" s="409">
        <v>0</v>
      </c>
      <c r="P25" s="410">
        <v>2.8450000000000002</v>
      </c>
      <c r="Q25" s="411">
        <f t="shared" si="0"/>
        <v>224.8</v>
      </c>
    </row>
    <row r="26" spans="1:17" x14ac:dyDescent="0.25">
      <c r="A26" s="385"/>
      <c r="B26" s="386" t="s">
        <v>941</v>
      </c>
      <c r="C26" s="387">
        <v>66.858999999999995</v>
      </c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9"/>
      <c r="Q26" s="390"/>
    </row>
    <row r="27" spans="1:17" x14ac:dyDescent="0.25">
      <c r="A27" s="385"/>
      <c r="B27" s="386" t="s">
        <v>942</v>
      </c>
      <c r="C27" s="387">
        <v>83.522000000000006</v>
      </c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9"/>
      <c r="Q27" s="390"/>
    </row>
    <row r="28" spans="1:17" x14ac:dyDescent="0.25">
      <c r="A28" s="385"/>
      <c r="B28" s="386" t="s">
        <v>985</v>
      </c>
      <c r="C28" s="387">
        <v>2.0569999999999999</v>
      </c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9"/>
      <c r="Q28" s="390"/>
    </row>
    <row r="29" spans="1:17" x14ac:dyDescent="0.25">
      <c r="A29" s="412">
        <v>5</v>
      </c>
      <c r="B29" s="413" t="s">
        <v>846</v>
      </c>
      <c r="C29" s="414">
        <f>C30+C31+C32+C33+C34+C35+C36+C37+C38</f>
        <v>431.36899999999997</v>
      </c>
      <c r="D29" s="415">
        <v>0</v>
      </c>
      <c r="E29" s="415">
        <v>1.157</v>
      </c>
      <c r="F29" s="415">
        <v>0</v>
      </c>
      <c r="G29" s="415">
        <v>0</v>
      </c>
      <c r="H29" s="415">
        <v>0</v>
      </c>
      <c r="I29" s="415">
        <v>0</v>
      </c>
      <c r="J29" s="415">
        <v>0</v>
      </c>
      <c r="K29" s="415">
        <v>47.61</v>
      </c>
      <c r="L29" s="415">
        <v>25.02</v>
      </c>
      <c r="M29" s="415">
        <v>210.7</v>
      </c>
      <c r="N29" s="415">
        <v>220.577</v>
      </c>
      <c r="O29" s="415">
        <v>0</v>
      </c>
      <c r="P29" s="416">
        <v>2.536</v>
      </c>
      <c r="Q29" s="417">
        <f t="shared" si="0"/>
        <v>507.59999999999997</v>
      </c>
    </row>
    <row r="30" spans="1:17" x14ac:dyDescent="0.25">
      <c r="A30" s="385"/>
      <c r="B30" s="386" t="s">
        <v>943</v>
      </c>
      <c r="C30" s="387">
        <v>80.97</v>
      </c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9"/>
      <c r="Q30" s="390"/>
    </row>
    <row r="31" spans="1:17" x14ac:dyDescent="0.25">
      <c r="A31" s="385"/>
      <c r="B31" s="386" t="s">
        <v>944</v>
      </c>
      <c r="C31" s="387">
        <v>80.349999999999994</v>
      </c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9"/>
      <c r="Q31" s="390"/>
    </row>
    <row r="32" spans="1:17" x14ac:dyDescent="0.25">
      <c r="A32" s="385"/>
      <c r="B32" s="386" t="s">
        <v>967</v>
      </c>
      <c r="C32" s="387">
        <v>66.3</v>
      </c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9"/>
      <c r="Q32" s="390"/>
    </row>
    <row r="33" spans="1:17" x14ac:dyDescent="0.25">
      <c r="A33" s="385"/>
      <c r="B33" s="386" t="s">
        <v>969</v>
      </c>
      <c r="C33" s="387">
        <v>29.95</v>
      </c>
      <c r="D33" s="388"/>
      <c r="E33" s="388"/>
      <c r="F33" s="388"/>
      <c r="G33" s="388"/>
      <c r="H33" s="388"/>
      <c r="I33" s="388"/>
      <c r="J33" s="388"/>
      <c r="K33" s="388"/>
      <c r="L33" s="388"/>
      <c r="M33" s="388"/>
      <c r="N33" s="388"/>
      <c r="O33" s="388"/>
      <c r="P33" s="389"/>
      <c r="Q33" s="390"/>
    </row>
    <row r="34" spans="1:17" x14ac:dyDescent="0.25">
      <c r="A34" s="385"/>
      <c r="B34" s="386" t="s">
        <v>969</v>
      </c>
      <c r="C34" s="387">
        <v>30.36</v>
      </c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9"/>
      <c r="Q34" s="390"/>
    </row>
    <row r="35" spans="1:17" x14ac:dyDescent="0.25">
      <c r="A35" s="385"/>
      <c r="B35" s="386" t="s">
        <v>974</v>
      </c>
      <c r="C35" s="387">
        <v>22.56</v>
      </c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9"/>
      <c r="Q35" s="390"/>
    </row>
    <row r="36" spans="1:17" x14ac:dyDescent="0.25">
      <c r="A36" s="385"/>
      <c r="B36" s="386" t="s">
        <v>975</v>
      </c>
      <c r="C36" s="387">
        <v>70.108999999999995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9"/>
      <c r="Q36" s="390"/>
    </row>
    <row r="37" spans="1:17" ht="24" x14ac:dyDescent="0.25">
      <c r="A37" s="385"/>
      <c r="B37" s="386" t="s">
        <v>980</v>
      </c>
      <c r="C37" s="387">
        <v>12.33</v>
      </c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9"/>
      <c r="Q37" s="390"/>
    </row>
    <row r="38" spans="1:17" x14ac:dyDescent="0.25">
      <c r="A38" s="385"/>
      <c r="B38" s="386" t="s">
        <v>982</v>
      </c>
      <c r="C38" s="387">
        <v>38.44</v>
      </c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9"/>
      <c r="Q38" s="390"/>
    </row>
    <row r="39" spans="1:17" x14ac:dyDescent="0.25">
      <c r="A39" s="385">
        <v>6</v>
      </c>
      <c r="B39" s="418" t="s">
        <v>847</v>
      </c>
      <c r="C39" s="388">
        <f>C40</f>
        <v>26.4</v>
      </c>
      <c r="D39" s="388">
        <v>1.355</v>
      </c>
      <c r="E39" s="388">
        <v>12.456</v>
      </c>
      <c r="F39" s="388">
        <v>0</v>
      </c>
      <c r="G39" s="388">
        <v>0</v>
      </c>
      <c r="H39" s="388">
        <v>268.87</v>
      </c>
      <c r="I39" s="388">
        <v>0</v>
      </c>
      <c r="J39" s="388">
        <v>0.96599999999999997</v>
      </c>
      <c r="K39" s="388">
        <v>5.9649999999999999</v>
      </c>
      <c r="L39" s="388">
        <v>12.772</v>
      </c>
      <c r="M39" s="388">
        <v>53.712000000000003</v>
      </c>
      <c r="N39" s="388">
        <v>0</v>
      </c>
      <c r="O39" s="388">
        <v>0</v>
      </c>
      <c r="P39" s="389">
        <v>169.952</v>
      </c>
      <c r="Q39" s="390">
        <f t="shared" ref="Q39" si="1">SUM(D39:P39)</f>
        <v>526.048</v>
      </c>
    </row>
    <row r="40" spans="1:17" x14ac:dyDescent="0.25">
      <c r="A40" s="385"/>
      <c r="B40" s="386" t="s">
        <v>945</v>
      </c>
      <c r="C40" s="387">
        <v>26.4</v>
      </c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9"/>
      <c r="P40" s="389"/>
      <c r="Q40" s="390"/>
    </row>
    <row r="41" spans="1:17" x14ac:dyDescent="0.25">
      <c r="A41" s="419">
        <v>7</v>
      </c>
      <c r="B41" s="420" t="s">
        <v>848</v>
      </c>
      <c r="C41" s="421">
        <f>C42+C43+C44</f>
        <v>138.61599999999999</v>
      </c>
      <c r="D41" s="422">
        <v>0</v>
      </c>
      <c r="E41" s="422">
        <v>4.1000000000000002E-2</v>
      </c>
      <c r="F41" s="422">
        <v>0</v>
      </c>
      <c r="G41" s="422">
        <v>0</v>
      </c>
      <c r="H41" s="422">
        <v>541.76900000000001</v>
      </c>
      <c r="I41" s="422">
        <v>0</v>
      </c>
      <c r="J41" s="422">
        <v>1.3979999999999999</v>
      </c>
      <c r="K41" s="422">
        <v>1.0369999999999999</v>
      </c>
      <c r="L41" s="422">
        <v>16.303000000000001</v>
      </c>
      <c r="M41" s="422">
        <v>1.8240000000000001</v>
      </c>
      <c r="N41" s="422">
        <v>33.6</v>
      </c>
      <c r="O41" s="422">
        <v>0</v>
      </c>
      <c r="P41" s="423">
        <v>2.9279999999999999</v>
      </c>
      <c r="Q41" s="424">
        <f t="shared" si="0"/>
        <v>598.90000000000009</v>
      </c>
    </row>
    <row r="42" spans="1:17" x14ac:dyDescent="0.25">
      <c r="A42" s="385"/>
      <c r="B42" s="386" t="s">
        <v>947</v>
      </c>
      <c r="C42" s="387">
        <v>55.85</v>
      </c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9"/>
      <c r="Q42" s="390"/>
    </row>
    <row r="43" spans="1:17" x14ac:dyDescent="0.25">
      <c r="A43" s="385"/>
      <c r="B43" s="386" t="s">
        <v>948</v>
      </c>
      <c r="C43" s="387">
        <v>79.965000000000003</v>
      </c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9"/>
      <c r="Q43" s="390"/>
    </row>
    <row r="44" spans="1:17" x14ac:dyDescent="0.25">
      <c r="A44" s="385"/>
      <c r="B44" s="386" t="s">
        <v>962</v>
      </c>
      <c r="C44" s="387">
        <v>2.8010000000000002</v>
      </c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9"/>
      <c r="Q44" s="390"/>
    </row>
    <row r="45" spans="1:17" x14ac:dyDescent="0.25">
      <c r="A45" s="425">
        <v>8</v>
      </c>
      <c r="B45" s="426" t="s">
        <v>849</v>
      </c>
      <c r="C45" s="427">
        <f>C46+C47</f>
        <v>87.274000000000001</v>
      </c>
      <c r="D45" s="428">
        <v>0.26300000000000001</v>
      </c>
      <c r="E45" s="428">
        <v>3.0939999999999999</v>
      </c>
      <c r="F45" s="428">
        <v>0</v>
      </c>
      <c r="G45" s="428">
        <v>0</v>
      </c>
      <c r="H45" s="428">
        <v>541.00300000000004</v>
      </c>
      <c r="I45" s="428">
        <v>0</v>
      </c>
      <c r="J45" s="428">
        <v>16.309999999999999</v>
      </c>
      <c r="K45" s="428">
        <v>1.4119999999999999</v>
      </c>
      <c r="L45" s="428">
        <v>21.652000000000001</v>
      </c>
      <c r="M45" s="428">
        <v>25.725999999999999</v>
      </c>
      <c r="N45" s="428">
        <v>0</v>
      </c>
      <c r="O45" s="428">
        <v>0</v>
      </c>
      <c r="P45" s="429">
        <v>3.085</v>
      </c>
      <c r="Q45" s="430">
        <f t="shared" si="0"/>
        <v>612.54500000000007</v>
      </c>
    </row>
    <row r="46" spans="1:17" x14ac:dyDescent="0.25">
      <c r="A46" s="385"/>
      <c r="B46" s="386" t="s">
        <v>949</v>
      </c>
      <c r="C46" s="387">
        <v>59.85</v>
      </c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9"/>
      <c r="Q46" s="390"/>
    </row>
    <row r="47" spans="1:17" x14ac:dyDescent="0.25">
      <c r="A47" s="385"/>
      <c r="B47" s="386" t="s">
        <v>951</v>
      </c>
      <c r="C47" s="387">
        <v>27.423999999999999</v>
      </c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9"/>
      <c r="Q47" s="390"/>
    </row>
    <row r="48" spans="1:17" x14ac:dyDescent="0.25">
      <c r="A48" s="399">
        <v>9</v>
      </c>
      <c r="B48" s="400" t="s">
        <v>850</v>
      </c>
      <c r="C48" s="401">
        <f>C49</f>
        <v>19.579999999999998</v>
      </c>
      <c r="D48" s="402">
        <v>0</v>
      </c>
      <c r="E48" s="402">
        <v>7.4169999999999998</v>
      </c>
      <c r="F48" s="402">
        <v>0</v>
      </c>
      <c r="G48" s="402">
        <v>0</v>
      </c>
      <c r="H48" s="402">
        <v>0</v>
      </c>
      <c r="I48" s="402">
        <v>0</v>
      </c>
      <c r="J48" s="402">
        <v>0</v>
      </c>
      <c r="K48" s="402">
        <v>26.12</v>
      </c>
      <c r="L48" s="402">
        <v>4.875</v>
      </c>
      <c r="M48" s="402">
        <v>42.417999999999999</v>
      </c>
      <c r="N48" s="402">
        <v>0</v>
      </c>
      <c r="O48" s="402">
        <v>0</v>
      </c>
      <c r="P48" s="403">
        <v>3.2160000000000002</v>
      </c>
      <c r="Q48" s="404">
        <f t="shared" si="0"/>
        <v>84.045999999999992</v>
      </c>
    </row>
    <row r="49" spans="1:17" x14ac:dyDescent="0.25">
      <c r="A49" s="385"/>
      <c r="B49" s="386" t="s">
        <v>952</v>
      </c>
      <c r="C49" s="387">
        <v>19.579999999999998</v>
      </c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9"/>
      <c r="Q49" s="390"/>
    </row>
    <row r="50" spans="1:17" x14ac:dyDescent="0.25">
      <c r="A50" s="431">
        <v>10</v>
      </c>
      <c r="B50" s="432" t="s">
        <v>851</v>
      </c>
      <c r="C50" s="433">
        <f>C51+C52</f>
        <v>142.845</v>
      </c>
      <c r="D50" s="434">
        <v>2.4340000000000002</v>
      </c>
      <c r="E50" s="434">
        <v>9.7349999999999994</v>
      </c>
      <c r="F50" s="434">
        <v>0</v>
      </c>
      <c r="G50" s="434">
        <v>0</v>
      </c>
      <c r="H50" s="434">
        <v>432.82799999999997</v>
      </c>
      <c r="I50" s="434">
        <v>0</v>
      </c>
      <c r="J50" s="434">
        <v>2.8479999999999999</v>
      </c>
      <c r="K50" s="434">
        <v>29.7</v>
      </c>
      <c r="L50" s="434">
        <v>18.763999999999999</v>
      </c>
      <c r="M50" s="434">
        <v>96.807000000000002</v>
      </c>
      <c r="N50" s="434">
        <v>0</v>
      </c>
      <c r="O50" s="434">
        <v>0</v>
      </c>
      <c r="P50" s="435">
        <v>165.60499999999999</v>
      </c>
      <c r="Q50" s="436">
        <f t="shared" si="0"/>
        <v>758.721</v>
      </c>
    </row>
    <row r="51" spans="1:17" x14ac:dyDescent="0.25">
      <c r="A51" s="385"/>
      <c r="B51" s="386" t="s">
        <v>953</v>
      </c>
      <c r="C51" s="387">
        <v>111.43</v>
      </c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9"/>
      <c r="Q51" s="390"/>
    </row>
    <row r="52" spans="1:17" x14ac:dyDescent="0.25">
      <c r="A52" s="385"/>
      <c r="B52" s="386" t="s">
        <v>976</v>
      </c>
      <c r="C52" s="437">
        <v>31.414999999999999</v>
      </c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9"/>
      <c r="Q52" s="390"/>
    </row>
    <row r="53" spans="1:17" x14ac:dyDescent="0.25">
      <c r="A53" s="438">
        <v>11</v>
      </c>
      <c r="B53" s="439" t="s">
        <v>852</v>
      </c>
      <c r="C53" s="440">
        <f>C54+C55+C56</f>
        <v>87.14800000000001</v>
      </c>
      <c r="D53" s="441">
        <v>0.62</v>
      </c>
      <c r="E53" s="441">
        <v>2.0099999999999998</v>
      </c>
      <c r="F53" s="441">
        <v>0</v>
      </c>
      <c r="G53" s="441">
        <v>0</v>
      </c>
      <c r="H53" s="441">
        <v>287.32299999999998</v>
      </c>
      <c r="I53" s="441">
        <v>0</v>
      </c>
      <c r="J53" s="441">
        <v>0</v>
      </c>
      <c r="K53" s="441">
        <v>43.39</v>
      </c>
      <c r="L53" s="441">
        <v>25.809000000000001</v>
      </c>
      <c r="M53" s="441">
        <v>63.3</v>
      </c>
      <c r="N53" s="441">
        <v>0</v>
      </c>
      <c r="O53" s="441">
        <v>0</v>
      </c>
      <c r="P53" s="442">
        <v>0.40600000000000003</v>
      </c>
      <c r="Q53" s="443">
        <f t="shared" si="0"/>
        <v>422.858</v>
      </c>
    </row>
    <row r="54" spans="1:17" x14ac:dyDescent="0.25">
      <c r="A54" s="373"/>
      <c r="B54" s="386" t="s">
        <v>955</v>
      </c>
      <c r="C54" s="387">
        <v>64.122</v>
      </c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7"/>
      <c r="Q54" s="378"/>
    </row>
    <row r="55" spans="1:17" ht="24" x14ac:dyDescent="0.25">
      <c r="A55" s="373"/>
      <c r="B55" s="386" t="s">
        <v>977</v>
      </c>
      <c r="C55" s="387">
        <v>14.62</v>
      </c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7"/>
      <c r="Q55" s="378"/>
    </row>
    <row r="56" spans="1:17" x14ac:dyDescent="0.25">
      <c r="A56" s="373"/>
      <c r="B56" s="444" t="s">
        <v>984</v>
      </c>
      <c r="C56" s="387">
        <v>8.4060000000000006</v>
      </c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7"/>
      <c r="Q56" s="378"/>
    </row>
    <row r="57" spans="1:17" x14ac:dyDescent="0.25">
      <c r="A57" s="373"/>
      <c r="B57" s="375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7"/>
      <c r="Q57" s="378"/>
    </row>
    <row r="58" spans="1:17" x14ac:dyDescent="0.25">
      <c r="A58" s="373"/>
      <c r="B58" s="375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7"/>
      <c r="Q58" s="378"/>
    </row>
    <row r="59" spans="1:17" x14ac:dyDescent="0.25">
      <c r="A59" s="373"/>
      <c r="B59" s="375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7"/>
      <c r="Q59" s="378"/>
    </row>
    <row r="60" spans="1:17" x14ac:dyDescent="0.25">
      <c r="A60" s="373"/>
      <c r="B60" s="375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7"/>
      <c r="Q60" s="378"/>
    </row>
    <row r="61" spans="1:17" x14ac:dyDescent="0.25">
      <c r="A61" s="373"/>
      <c r="B61" s="375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7"/>
      <c r="Q61" s="378"/>
    </row>
    <row r="62" spans="1:17" x14ac:dyDescent="0.25">
      <c r="A62" s="373"/>
      <c r="B62" s="375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7"/>
      <c r="Q62" s="378"/>
    </row>
    <row r="63" spans="1:17" x14ac:dyDescent="0.25">
      <c r="A63" s="373"/>
      <c r="B63" s="375"/>
      <c r="C63" s="375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7"/>
      <c r="Q63" s="378"/>
    </row>
    <row r="64" spans="1:17" x14ac:dyDescent="0.25">
      <c r="A64" s="373"/>
      <c r="B64" s="375"/>
      <c r="C64" s="375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7"/>
      <c r="Q64" s="378"/>
    </row>
    <row r="65" spans="1:18" x14ac:dyDescent="0.25">
      <c r="A65" s="373"/>
      <c r="B65" s="373"/>
      <c r="C65" s="373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7"/>
      <c r="Q65" s="378"/>
    </row>
    <row r="66" spans="1:18" x14ac:dyDescent="0.25">
      <c r="A66" s="373"/>
      <c r="B66" s="373"/>
      <c r="C66" s="373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7"/>
      <c r="Q66" s="378"/>
    </row>
    <row r="67" spans="1:18" x14ac:dyDescent="0.25">
      <c r="A67" s="373">
        <v>1</v>
      </c>
      <c r="B67" s="375" t="s">
        <v>353</v>
      </c>
      <c r="C67" s="375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7"/>
      <c r="Q67" s="378"/>
    </row>
    <row r="68" spans="1:18" ht="41.45" customHeight="1" x14ac:dyDescent="0.25">
      <c r="A68" s="445" t="s">
        <v>345</v>
      </c>
      <c r="B68" s="445">
        <v>0</v>
      </c>
      <c r="C68" s="445"/>
      <c r="D68" s="359">
        <v>7781</v>
      </c>
      <c r="E68" s="359">
        <v>49966</v>
      </c>
      <c r="F68" s="359"/>
      <c r="G68" s="359"/>
      <c r="H68" s="359">
        <v>2953208</v>
      </c>
      <c r="I68" s="359"/>
      <c r="J68" s="359">
        <v>25098</v>
      </c>
      <c r="K68" s="359">
        <v>211858</v>
      </c>
      <c r="L68" s="359">
        <v>226999</v>
      </c>
      <c r="M68" s="359">
        <v>982637</v>
      </c>
      <c r="N68" s="359">
        <v>627467</v>
      </c>
      <c r="O68" s="359">
        <f>O7+O11+O21+O25+O29+O39+O41+O45+O48+O50+O53</f>
        <v>0</v>
      </c>
      <c r="P68" s="359">
        <f t="shared" ref="P68:Q68" si="2">P7+P11+P21+P25+P29+P39+P41+P45+P48+P50+P53</f>
        <v>579.31799999999987</v>
      </c>
      <c r="Q68" s="359">
        <f t="shared" si="2"/>
        <v>5664.3320000000003</v>
      </c>
      <c r="R68" s="446">
        <f t="shared" ref="R68" si="3">P68+O68+N68+M68+L68+K68+J68+I68+H68+G68+F68+E68+D68</f>
        <v>5085593.318</v>
      </c>
    </row>
  </sheetData>
  <mergeCells count="2">
    <mergeCell ref="A1:P1"/>
    <mergeCell ref="A2:P2"/>
  </mergeCells>
  <pageMargins left="0.7" right="0.7" top="0.75" bottom="0.75" header="0.3" footer="0.3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U41"/>
  <sheetViews>
    <sheetView zoomScale="110" zoomScaleNormal="110" workbookViewId="0">
      <selection activeCell="U22" sqref="U22"/>
    </sheetView>
  </sheetViews>
  <sheetFormatPr defaultColWidth="8.85546875" defaultRowHeight="15" x14ac:dyDescent="0.25"/>
  <cols>
    <col min="1" max="1" width="4" style="63" customWidth="1"/>
    <col min="2" max="2" width="15.140625" style="63" customWidth="1"/>
    <col min="3" max="3" width="19.5703125" style="63" customWidth="1"/>
    <col min="4" max="5" width="9.5703125" style="63" bestFit="1" customWidth="1"/>
    <col min="6" max="6" width="9.28515625" style="63" bestFit="1" customWidth="1"/>
    <col min="7" max="7" width="11.85546875" style="63" bestFit="1" customWidth="1"/>
    <col min="8" max="8" width="10" style="63" bestFit="1" customWidth="1"/>
    <col min="9" max="9" width="12.5703125" style="63" customWidth="1"/>
    <col min="10" max="10" width="10.42578125" style="63" bestFit="1" customWidth="1"/>
    <col min="11" max="11" width="9.5703125" style="63" bestFit="1" customWidth="1"/>
    <col min="12" max="12" width="7.7109375" style="63" customWidth="1"/>
    <col min="13" max="13" width="8.85546875" style="63"/>
    <col min="14" max="14" width="10.42578125" style="63" bestFit="1" customWidth="1"/>
    <col min="15" max="15" width="0" style="63" hidden="1" customWidth="1"/>
    <col min="16" max="16" width="11.85546875" style="63" hidden="1" customWidth="1"/>
    <col min="17" max="18" width="0" style="116" hidden="1" customWidth="1"/>
    <col min="19" max="19" width="8.85546875" style="116"/>
    <col min="20" max="16384" width="8.85546875" style="63"/>
  </cols>
  <sheetData>
    <row r="1" spans="1:20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79" t="s">
        <v>362</v>
      </c>
      <c r="N1" s="579"/>
    </row>
    <row r="2" spans="1:20" x14ac:dyDescent="0.25">
      <c r="A2" s="579" t="s">
        <v>364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20" ht="14.45" customHeight="1" x14ac:dyDescent="0.25">
      <c r="A3" s="564" t="s">
        <v>991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</row>
    <row r="4" spans="1:20" s="116" customFormat="1" ht="18.600000000000001" customHeight="1" x14ac:dyDescent="0.25">
      <c r="O4" s="63"/>
      <c r="P4" s="63"/>
      <c r="T4" s="63"/>
    </row>
    <row r="5" spans="1:20" s="116" customFormat="1" x14ac:dyDescent="0.25">
      <c r="A5" s="702" t="s">
        <v>97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4"/>
      <c r="O5" s="63"/>
      <c r="P5" s="63"/>
      <c r="T5" s="63"/>
    </row>
    <row r="6" spans="1:20" s="116" customFormat="1" ht="19.5" customHeight="1" x14ac:dyDescent="0.25">
      <c r="A6" s="702" t="s">
        <v>363</v>
      </c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4"/>
      <c r="O6" s="63"/>
      <c r="P6" s="63"/>
      <c r="T6" s="63"/>
    </row>
    <row r="7" spans="1:20" s="116" customFormat="1" ht="7.9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63"/>
      <c r="P7" s="63"/>
      <c r="T7" s="63"/>
    </row>
    <row r="8" spans="1:20" s="116" customFormat="1" ht="48.75" customHeight="1" x14ac:dyDescent="0.25">
      <c r="A8" s="705" t="s">
        <v>4</v>
      </c>
      <c r="B8" s="707" t="s">
        <v>351</v>
      </c>
      <c r="C8" s="707"/>
      <c r="D8" s="707" t="s">
        <v>365</v>
      </c>
      <c r="E8" s="694" t="s">
        <v>354</v>
      </c>
      <c r="F8" s="701"/>
      <c r="G8" s="694" t="s">
        <v>355</v>
      </c>
      <c r="H8" s="701"/>
      <c r="I8" s="694" t="s">
        <v>356</v>
      </c>
      <c r="J8" s="701"/>
      <c r="K8" s="694" t="s">
        <v>357</v>
      </c>
      <c r="L8" s="701"/>
      <c r="M8" s="694" t="s">
        <v>358</v>
      </c>
      <c r="N8" s="701"/>
      <c r="O8" s="63"/>
      <c r="P8" s="63"/>
      <c r="T8" s="63"/>
    </row>
    <row r="9" spans="1:20" s="116" customFormat="1" ht="73.5" customHeight="1" x14ac:dyDescent="0.25">
      <c r="A9" s="706"/>
      <c r="B9" s="707"/>
      <c r="C9" s="707"/>
      <c r="D9" s="707"/>
      <c r="E9" s="118" t="s">
        <v>359</v>
      </c>
      <c r="F9" s="118" t="s">
        <v>360</v>
      </c>
      <c r="G9" s="118" t="s">
        <v>359</v>
      </c>
      <c r="H9" s="118" t="s">
        <v>360</v>
      </c>
      <c r="I9" s="118" t="s">
        <v>359</v>
      </c>
      <c r="J9" s="118" t="s">
        <v>360</v>
      </c>
      <c r="K9" s="118" t="s">
        <v>359</v>
      </c>
      <c r="L9" s="118" t="s">
        <v>360</v>
      </c>
      <c r="M9" s="118" t="s">
        <v>359</v>
      </c>
      <c r="N9" s="118" t="s">
        <v>360</v>
      </c>
      <c r="O9" s="63"/>
      <c r="P9" s="63"/>
      <c r="T9" s="63"/>
    </row>
    <row r="10" spans="1:20" s="116" customFormat="1" ht="10.5" customHeight="1" x14ac:dyDescent="0.25">
      <c r="A10" s="118">
        <v>1</v>
      </c>
      <c r="B10" s="700">
        <v>2</v>
      </c>
      <c r="C10" s="701"/>
      <c r="D10" s="119">
        <v>3</v>
      </c>
      <c r="E10" s="119">
        <v>4</v>
      </c>
      <c r="F10" s="119">
        <v>5</v>
      </c>
      <c r="G10" s="119">
        <v>6</v>
      </c>
      <c r="H10" s="118">
        <v>7</v>
      </c>
      <c r="I10" s="119">
        <v>8</v>
      </c>
      <c r="J10" s="118">
        <v>9</v>
      </c>
      <c r="K10" s="118">
        <v>10</v>
      </c>
      <c r="L10" s="118">
        <v>11</v>
      </c>
      <c r="M10" s="118">
        <v>12</v>
      </c>
      <c r="N10" s="118">
        <v>13</v>
      </c>
      <c r="O10" s="63"/>
      <c r="P10" s="63"/>
      <c r="T10" s="63"/>
    </row>
    <row r="11" spans="1:20" s="116" customFormat="1" ht="14.25" customHeight="1" x14ac:dyDescent="0.25">
      <c r="A11" s="344">
        <v>1</v>
      </c>
      <c r="B11" s="698" t="s">
        <v>842</v>
      </c>
      <c r="C11" s="699"/>
      <c r="D11" s="447">
        <v>781.13400000000001</v>
      </c>
      <c r="E11" s="447">
        <v>527.14099999999996</v>
      </c>
      <c r="F11" s="448">
        <f>E11/D11*100</f>
        <v>67.484068034421739</v>
      </c>
      <c r="G11" s="70">
        <v>319.78899999999999</v>
      </c>
      <c r="H11" s="448">
        <f t="shared" ref="H11:H22" si="0">G11/D11*100</f>
        <v>40.939070633207614</v>
      </c>
      <c r="I11" s="122">
        <v>207.352</v>
      </c>
      <c r="J11" s="449">
        <f>I11/D11*100</f>
        <v>26.544997401214133</v>
      </c>
      <c r="K11" s="70">
        <v>58.003</v>
      </c>
      <c r="L11" s="450">
        <f t="shared" ref="L11:L22" si="1">K11/D11*100</f>
        <v>7.4254865362409008</v>
      </c>
      <c r="M11" s="70">
        <v>195.99</v>
      </c>
      <c r="N11" s="451">
        <f t="shared" ref="N11:N22" si="2">M11/D11*100</f>
        <v>25.09044542933735</v>
      </c>
      <c r="O11" s="63">
        <f>G11+I11</f>
        <v>527.14099999999996</v>
      </c>
      <c r="P11" s="120">
        <f>G11+I11+K11+M11</f>
        <v>781.13400000000001</v>
      </c>
      <c r="Q11" s="121"/>
      <c r="R11" s="125">
        <f t="shared" ref="R11:R21" si="3">D11-E11-K11</f>
        <v>195.99000000000007</v>
      </c>
      <c r="T11" s="63"/>
    </row>
    <row r="12" spans="1:20" ht="14.25" customHeight="1" x14ac:dyDescent="0.25">
      <c r="A12" s="344">
        <v>2</v>
      </c>
      <c r="B12" s="698" t="s">
        <v>843</v>
      </c>
      <c r="C12" s="699"/>
      <c r="D12" s="447">
        <v>518</v>
      </c>
      <c r="E12" s="447">
        <v>475.553</v>
      </c>
      <c r="F12" s="448">
        <f>E12/D12*100</f>
        <v>91.805598455598457</v>
      </c>
      <c r="G12" s="70">
        <v>163.14599999999999</v>
      </c>
      <c r="H12" s="448">
        <f t="shared" si="0"/>
        <v>31.495366795366792</v>
      </c>
      <c r="I12" s="122">
        <v>312.40699999999998</v>
      </c>
      <c r="J12" s="449">
        <f>I12/D12*100</f>
        <v>60.310231660231665</v>
      </c>
      <c r="K12" s="70">
        <v>34.707000000000001</v>
      </c>
      <c r="L12" s="450">
        <f t="shared" si="1"/>
        <v>6.7001930501930502</v>
      </c>
      <c r="M12" s="70">
        <v>7.74</v>
      </c>
      <c r="N12" s="451">
        <f t="shared" si="2"/>
        <v>1.4942084942084943</v>
      </c>
      <c r="O12" s="63">
        <f t="shared" ref="O12:O21" si="4">G12+I12</f>
        <v>475.553</v>
      </c>
      <c r="P12" s="120">
        <f t="shared" ref="P12:P22" si="5">G12+I12+K12+M12</f>
        <v>518</v>
      </c>
      <c r="Q12" s="121"/>
      <c r="R12" s="125">
        <f t="shared" si="3"/>
        <v>7.740000000000002</v>
      </c>
      <c r="S12" s="123"/>
      <c r="T12" s="124"/>
    </row>
    <row r="13" spans="1:20" ht="15" customHeight="1" x14ac:dyDescent="0.25">
      <c r="A13" s="344">
        <v>3</v>
      </c>
      <c r="B13" s="698" t="s">
        <v>853</v>
      </c>
      <c r="C13" s="699"/>
      <c r="D13" s="447">
        <v>629.67999999999995</v>
      </c>
      <c r="E13" s="447">
        <v>621.82600000000002</v>
      </c>
      <c r="F13" s="448">
        <f t="shared" ref="F13:F22" si="6">E13/D13*100</f>
        <v>98.752699784017295</v>
      </c>
      <c r="G13" s="70">
        <v>497.75</v>
      </c>
      <c r="H13" s="448">
        <f t="shared" si="0"/>
        <v>79.048087917672476</v>
      </c>
      <c r="I13" s="122">
        <v>124.07599999999999</v>
      </c>
      <c r="J13" s="449">
        <f>I13/D13*100</f>
        <v>19.704611866344809</v>
      </c>
      <c r="K13" s="70">
        <v>5.9</v>
      </c>
      <c r="L13" s="450">
        <f t="shared" si="1"/>
        <v>0.93698386482022633</v>
      </c>
      <c r="M13" s="70">
        <v>1.954</v>
      </c>
      <c r="N13" s="451">
        <f t="shared" si="2"/>
        <v>0.31031635116249523</v>
      </c>
      <c r="O13" s="63">
        <f t="shared" si="4"/>
        <v>621.82600000000002</v>
      </c>
      <c r="P13" s="120">
        <f t="shared" si="5"/>
        <v>629.67999999999995</v>
      </c>
      <c r="Q13" s="121"/>
      <c r="R13" s="125">
        <f t="shared" si="3"/>
        <v>1.9539999999999278</v>
      </c>
      <c r="S13" s="123"/>
      <c r="T13" s="124"/>
    </row>
    <row r="14" spans="1:20" ht="14.25" customHeight="1" x14ac:dyDescent="0.25">
      <c r="A14" s="344">
        <v>4</v>
      </c>
      <c r="B14" s="698" t="s">
        <v>845</v>
      </c>
      <c r="C14" s="699"/>
      <c r="D14" s="447">
        <v>224.8</v>
      </c>
      <c r="E14" s="447">
        <v>184.69300000000001</v>
      </c>
      <c r="F14" s="448">
        <f t="shared" si="6"/>
        <v>82.158807829181484</v>
      </c>
      <c r="G14" s="70">
        <v>35.078000000000003</v>
      </c>
      <c r="H14" s="448">
        <f t="shared" si="0"/>
        <v>15.60409252669039</v>
      </c>
      <c r="I14" s="122">
        <v>149.61500000000001</v>
      </c>
      <c r="J14" s="449">
        <f>I14/D14*100</f>
        <v>66.554715302491104</v>
      </c>
      <c r="K14" s="70">
        <v>28.562000000000001</v>
      </c>
      <c r="L14" s="450">
        <f t="shared" si="1"/>
        <v>12.705516014234874</v>
      </c>
      <c r="M14" s="70">
        <v>11.545</v>
      </c>
      <c r="N14" s="451">
        <f t="shared" si="2"/>
        <v>5.1356761565836297</v>
      </c>
      <c r="O14" s="63">
        <f t="shared" si="4"/>
        <v>184.69300000000001</v>
      </c>
      <c r="P14" s="120">
        <f t="shared" si="5"/>
        <v>224.8</v>
      </c>
      <c r="Q14" s="121"/>
      <c r="R14" s="125">
        <f t="shared" si="3"/>
        <v>11.544999999999998</v>
      </c>
    </row>
    <row r="15" spans="1:20" ht="15.75" customHeight="1" x14ac:dyDescent="0.25">
      <c r="A15" s="344">
        <v>5</v>
      </c>
      <c r="B15" s="698" t="s">
        <v>846</v>
      </c>
      <c r="C15" s="699"/>
      <c r="D15" s="447">
        <v>507.6</v>
      </c>
      <c r="E15" s="447">
        <v>472.97199999999998</v>
      </c>
      <c r="F15" s="448">
        <f t="shared" si="6"/>
        <v>93.178092986603616</v>
      </c>
      <c r="G15" s="70">
        <v>43.323</v>
      </c>
      <c r="H15" s="448">
        <f t="shared" si="0"/>
        <v>8.5348699763593388</v>
      </c>
      <c r="I15" s="122">
        <v>429.649</v>
      </c>
      <c r="J15" s="449">
        <f>I15/D15*100</f>
        <v>84.643223010244284</v>
      </c>
      <c r="K15" s="70">
        <v>31.045000000000002</v>
      </c>
      <c r="L15" s="450">
        <f t="shared" si="1"/>
        <v>6.1160362490149724</v>
      </c>
      <c r="M15" s="70">
        <v>3.5830000000000002</v>
      </c>
      <c r="N15" s="451">
        <f t="shared" si="2"/>
        <v>0.70587076438140273</v>
      </c>
      <c r="O15" s="63">
        <f t="shared" si="4"/>
        <v>472.97199999999998</v>
      </c>
      <c r="P15" s="120">
        <f t="shared" si="5"/>
        <v>507.6</v>
      </c>
      <c r="Q15" s="121"/>
      <c r="R15" s="125">
        <f t="shared" si="3"/>
        <v>3.583000000000041</v>
      </c>
    </row>
    <row r="16" spans="1:20" ht="14.25" customHeight="1" x14ac:dyDescent="0.25">
      <c r="A16" s="344">
        <v>6</v>
      </c>
      <c r="B16" s="698" t="s">
        <v>847</v>
      </c>
      <c r="C16" s="699"/>
      <c r="D16" s="447">
        <v>526.048</v>
      </c>
      <c r="E16" s="447">
        <v>429.94600000000003</v>
      </c>
      <c r="F16" s="448">
        <f t="shared" si="6"/>
        <v>81.731324898108156</v>
      </c>
      <c r="G16" s="70">
        <v>383.69600000000003</v>
      </c>
      <c r="H16" s="448">
        <f t="shared" si="0"/>
        <v>72.939351542064614</v>
      </c>
      <c r="I16" s="122">
        <v>46.25</v>
      </c>
      <c r="J16" s="449">
        <f t="shared" ref="J16:J22" si="7">I16/D16*100</f>
        <v>8.7919733560435542</v>
      </c>
      <c r="K16" s="70">
        <v>0</v>
      </c>
      <c r="L16" s="450">
        <f t="shared" si="1"/>
        <v>0</v>
      </c>
      <c r="M16" s="70">
        <v>96.102000000000004</v>
      </c>
      <c r="N16" s="451">
        <f t="shared" si="2"/>
        <v>18.268675101891844</v>
      </c>
      <c r="O16" s="63">
        <f t="shared" si="4"/>
        <v>429.94600000000003</v>
      </c>
      <c r="P16" s="120">
        <f t="shared" si="5"/>
        <v>526.048</v>
      </c>
      <c r="Q16" s="121"/>
      <c r="R16" s="125">
        <f t="shared" si="3"/>
        <v>96.101999999999975</v>
      </c>
    </row>
    <row r="17" spans="1:21" ht="14.25" customHeight="1" x14ac:dyDescent="0.25">
      <c r="A17" s="344">
        <v>7</v>
      </c>
      <c r="B17" s="698" t="s">
        <v>848</v>
      </c>
      <c r="C17" s="699"/>
      <c r="D17" s="447">
        <v>598.9</v>
      </c>
      <c r="E17" s="447">
        <v>486.36700000000002</v>
      </c>
      <c r="F17" s="448">
        <f t="shared" si="6"/>
        <v>81.21005176156288</v>
      </c>
      <c r="G17" s="70">
        <v>345.36</v>
      </c>
      <c r="H17" s="448">
        <f t="shared" si="0"/>
        <v>57.665720487560534</v>
      </c>
      <c r="I17" s="122">
        <v>141.00700000000001</v>
      </c>
      <c r="J17" s="449">
        <f t="shared" si="7"/>
        <v>23.544331274002339</v>
      </c>
      <c r="K17" s="70">
        <v>109.502</v>
      </c>
      <c r="L17" s="450">
        <f t="shared" si="1"/>
        <v>18.28385373184171</v>
      </c>
      <c r="M17" s="70">
        <v>3.0310000000000001</v>
      </c>
      <c r="N17" s="451">
        <f t="shared" si="2"/>
        <v>0.50609450659542499</v>
      </c>
      <c r="O17" s="63">
        <f t="shared" si="4"/>
        <v>486.36700000000002</v>
      </c>
      <c r="P17" s="120">
        <f t="shared" si="5"/>
        <v>598.9</v>
      </c>
      <c r="Q17" s="121"/>
      <c r="R17" s="125">
        <f t="shared" si="3"/>
        <v>3.0309999999999633</v>
      </c>
    </row>
    <row r="18" spans="1:21" ht="14.25" customHeight="1" x14ac:dyDescent="0.25">
      <c r="A18" s="344">
        <v>8</v>
      </c>
      <c r="B18" s="698" t="s">
        <v>849</v>
      </c>
      <c r="C18" s="699"/>
      <c r="D18" s="447">
        <v>612.54499999999996</v>
      </c>
      <c r="E18" s="447">
        <v>607.72400000000005</v>
      </c>
      <c r="F18" s="448">
        <f t="shared" si="6"/>
        <v>99.212955782840467</v>
      </c>
      <c r="G18" s="70">
        <v>504.68299999999999</v>
      </c>
      <c r="H18" s="448">
        <f t="shared" si="0"/>
        <v>82.391171260886964</v>
      </c>
      <c r="I18" s="122">
        <v>103.041</v>
      </c>
      <c r="J18" s="449">
        <f t="shared" si="7"/>
        <v>16.821784521953489</v>
      </c>
      <c r="K18" s="70">
        <v>1.736</v>
      </c>
      <c r="L18" s="450">
        <f t="shared" si="1"/>
        <v>0.28340774963472071</v>
      </c>
      <c r="M18" s="70">
        <v>3.085</v>
      </c>
      <c r="N18" s="451">
        <f t="shared" si="2"/>
        <v>0.50363646752483493</v>
      </c>
      <c r="O18" s="63">
        <f t="shared" si="4"/>
        <v>607.72399999999993</v>
      </c>
      <c r="P18" s="120">
        <f t="shared" si="5"/>
        <v>612.54499999999996</v>
      </c>
      <c r="Q18" s="121"/>
      <c r="R18" s="125">
        <f t="shared" si="3"/>
        <v>3.0849999999999129</v>
      </c>
    </row>
    <row r="19" spans="1:21" ht="14.25" customHeight="1" x14ac:dyDescent="0.25">
      <c r="A19" s="344">
        <v>9</v>
      </c>
      <c r="B19" s="698" t="s">
        <v>854</v>
      </c>
      <c r="C19" s="699"/>
      <c r="D19" s="447">
        <v>84.046000000000006</v>
      </c>
      <c r="E19" s="447">
        <v>80.046999999999997</v>
      </c>
      <c r="F19" s="448">
        <f t="shared" si="6"/>
        <v>95.241891345215706</v>
      </c>
      <c r="G19" s="70">
        <v>60.466999999999999</v>
      </c>
      <c r="H19" s="448">
        <f t="shared" si="0"/>
        <v>71.945125288532466</v>
      </c>
      <c r="I19" s="122">
        <v>19.579999999999998</v>
      </c>
      <c r="J19" s="449">
        <f t="shared" si="7"/>
        <v>23.296766056683239</v>
      </c>
      <c r="K19" s="70">
        <v>0</v>
      </c>
      <c r="L19" s="450">
        <f t="shared" si="1"/>
        <v>0</v>
      </c>
      <c r="M19" s="70">
        <v>3.9990000000000001</v>
      </c>
      <c r="N19" s="451">
        <f t="shared" si="2"/>
        <v>4.7581086547842846</v>
      </c>
      <c r="O19" s="63">
        <f t="shared" si="4"/>
        <v>80.046999999999997</v>
      </c>
      <c r="P19" s="120">
        <f t="shared" si="5"/>
        <v>84.045999999999992</v>
      </c>
      <c r="Q19" s="121"/>
      <c r="R19" s="125">
        <f t="shared" si="3"/>
        <v>3.9990000000000094</v>
      </c>
    </row>
    <row r="20" spans="1:21" ht="14.25" customHeight="1" x14ac:dyDescent="0.25">
      <c r="A20" s="344">
        <v>10</v>
      </c>
      <c r="B20" s="698" t="s">
        <v>855</v>
      </c>
      <c r="C20" s="699"/>
      <c r="D20" s="447">
        <v>758.721</v>
      </c>
      <c r="E20" s="447">
        <v>581.05200000000002</v>
      </c>
      <c r="F20" s="448">
        <f t="shared" si="6"/>
        <v>76.583091808451329</v>
      </c>
      <c r="G20" s="70">
        <v>432.28899999999999</v>
      </c>
      <c r="H20" s="448">
        <f t="shared" si="0"/>
        <v>56.976016216764791</v>
      </c>
      <c r="I20" s="122">
        <v>148.76300000000001</v>
      </c>
      <c r="J20" s="449">
        <f t="shared" si="7"/>
        <v>19.607075591686538</v>
      </c>
      <c r="K20" s="70">
        <v>7.0739999999999998</v>
      </c>
      <c r="L20" s="450">
        <f t="shared" si="1"/>
        <v>0.932358534955537</v>
      </c>
      <c r="M20" s="70">
        <v>170.595</v>
      </c>
      <c r="N20" s="451">
        <f t="shared" si="2"/>
        <v>22.484549656593135</v>
      </c>
      <c r="O20" s="63">
        <f t="shared" si="4"/>
        <v>581.05200000000002</v>
      </c>
      <c r="P20" s="120">
        <f t="shared" si="5"/>
        <v>758.721</v>
      </c>
      <c r="Q20" s="121"/>
      <c r="R20" s="125">
        <f t="shared" si="3"/>
        <v>170.59499999999997</v>
      </c>
    </row>
    <row r="21" spans="1:21" ht="14.25" customHeight="1" x14ac:dyDescent="0.25">
      <c r="A21" s="344">
        <v>11</v>
      </c>
      <c r="B21" s="698" t="s">
        <v>852</v>
      </c>
      <c r="C21" s="699"/>
      <c r="D21" s="447">
        <v>422.858</v>
      </c>
      <c r="E21" s="447">
        <v>416.68900000000002</v>
      </c>
      <c r="F21" s="448">
        <f t="shared" si="6"/>
        <v>98.541117822058482</v>
      </c>
      <c r="G21" s="70">
        <v>334.13299999999998</v>
      </c>
      <c r="H21" s="448">
        <f t="shared" si="0"/>
        <v>79.017779018015503</v>
      </c>
      <c r="I21" s="122">
        <v>82.555999999999997</v>
      </c>
      <c r="J21" s="449">
        <f t="shared" si="7"/>
        <v>19.523338804042965</v>
      </c>
      <c r="K21" s="70">
        <v>4.3</v>
      </c>
      <c r="L21" s="450">
        <f t="shared" si="1"/>
        <v>1.0168898306287217</v>
      </c>
      <c r="M21" s="70">
        <v>1.869</v>
      </c>
      <c r="N21" s="451">
        <f t="shared" si="2"/>
        <v>0.44199234731280951</v>
      </c>
      <c r="O21" s="63">
        <f t="shared" si="4"/>
        <v>416.68899999999996</v>
      </c>
      <c r="P21" s="120">
        <f t="shared" si="5"/>
        <v>422.858</v>
      </c>
      <c r="Q21" s="121"/>
      <c r="R21" s="125">
        <f t="shared" si="3"/>
        <v>1.8689999999999829</v>
      </c>
    </row>
    <row r="22" spans="1:21" x14ac:dyDescent="0.25">
      <c r="A22" s="694" t="s">
        <v>72</v>
      </c>
      <c r="B22" s="695"/>
      <c r="C22" s="695"/>
      <c r="D22" s="70">
        <f>SUM(D11:D21)</f>
        <v>5664.3320000000003</v>
      </c>
      <c r="E22" s="452">
        <f>SUM(E11:E21)</f>
        <v>4884.01</v>
      </c>
      <c r="F22" s="448">
        <f t="shared" si="6"/>
        <v>86.223936026348738</v>
      </c>
      <c r="G22" s="70">
        <f>SUM(G11:G21)</f>
        <v>3119.7139999999999</v>
      </c>
      <c r="H22" s="448">
        <f t="shared" si="0"/>
        <v>55.076467975394095</v>
      </c>
      <c r="I22" s="452">
        <f>SUM(I11:I21)</f>
        <v>1764.296</v>
      </c>
      <c r="J22" s="449">
        <f t="shared" si="7"/>
        <v>31.14746805095464</v>
      </c>
      <c r="K22" s="452">
        <f>SUM(K11:K21)</f>
        <v>280.82900000000001</v>
      </c>
      <c r="L22" s="450">
        <f t="shared" si="1"/>
        <v>4.9578485159415093</v>
      </c>
      <c r="M22" s="452">
        <f>SUM(M11:M21)</f>
        <v>499.49300000000005</v>
      </c>
      <c r="N22" s="451">
        <f t="shared" si="2"/>
        <v>8.8182154577097531</v>
      </c>
      <c r="O22" s="63">
        <f>SUM(O11:O21)</f>
        <v>4884.01</v>
      </c>
      <c r="P22" s="125">
        <f t="shared" si="5"/>
        <v>5664.3320000000003</v>
      </c>
      <c r="Q22" s="73"/>
      <c r="R22" s="125"/>
      <c r="U22" s="63">
        <f>E22+G22+I22+K22</f>
        <v>10048.849</v>
      </c>
    </row>
    <row r="23" spans="1:21" hidden="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</row>
    <row r="24" spans="1:21" hidden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</row>
    <row r="25" spans="1:21" x14ac:dyDescent="0.25">
      <c r="A25" s="116"/>
      <c r="B25" s="116"/>
      <c r="C25" s="116"/>
      <c r="D25" s="116"/>
      <c r="E25" s="116"/>
      <c r="F25" s="116"/>
      <c r="G25" s="116"/>
      <c r="H25" s="116"/>
      <c r="I25" s="128" t="s">
        <v>74</v>
      </c>
      <c r="J25" s="116"/>
      <c r="K25" s="116"/>
      <c r="L25" s="690" t="s">
        <v>75</v>
      </c>
      <c r="M25" s="690"/>
      <c r="N25" s="690"/>
    </row>
    <row r="26" spans="1:21" hidden="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21" hidden="1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</row>
    <row r="28" spans="1:21" s="126" customFormat="1" ht="12.75" x14ac:dyDescent="0.2">
      <c r="A28" s="693" t="s">
        <v>59</v>
      </c>
      <c r="B28" s="693"/>
      <c r="C28" s="693"/>
      <c r="D28" s="693"/>
      <c r="E28" s="696" t="s">
        <v>76</v>
      </c>
      <c r="F28" s="696"/>
      <c r="G28" s="696"/>
      <c r="H28" s="127"/>
      <c r="I28" s="696" t="s">
        <v>361</v>
      </c>
      <c r="J28" s="696"/>
      <c r="K28" s="127"/>
      <c r="L28" s="697" t="s">
        <v>205</v>
      </c>
      <c r="M28" s="697"/>
      <c r="N28" s="697"/>
      <c r="Q28" s="127"/>
      <c r="R28" s="127"/>
      <c r="S28" s="127"/>
    </row>
    <row r="29" spans="1:21" x14ac:dyDescent="0.25">
      <c r="A29" s="116"/>
      <c r="B29" s="116"/>
      <c r="C29" s="116"/>
      <c r="D29" s="116"/>
      <c r="E29" s="690" t="s">
        <v>78</v>
      </c>
      <c r="F29" s="690"/>
      <c r="G29" s="690"/>
      <c r="H29" s="116"/>
      <c r="I29" s="690" t="s">
        <v>74</v>
      </c>
      <c r="J29" s="690"/>
      <c r="K29" s="116"/>
      <c r="L29" s="690" t="s">
        <v>75</v>
      </c>
      <c r="M29" s="690"/>
      <c r="N29" s="690"/>
    </row>
    <row r="30" spans="1:21" hidden="1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21" hidden="1" x14ac:dyDescent="0.25">
      <c r="A31" s="116"/>
      <c r="B31" s="116"/>
      <c r="C31" s="116"/>
      <c r="D31" s="116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21" s="126" customFormat="1" ht="12.75" x14ac:dyDescent="0.2">
      <c r="A32" s="129" t="s">
        <v>79</v>
      </c>
      <c r="B32" s="129"/>
      <c r="C32" s="129"/>
      <c r="D32" s="129" t="s">
        <v>80</v>
      </c>
      <c r="E32" s="129"/>
      <c r="F32" s="127"/>
      <c r="G32" s="127"/>
      <c r="H32" s="127"/>
      <c r="I32" s="127"/>
      <c r="J32" s="691">
        <v>44790</v>
      </c>
      <c r="K32" s="692"/>
      <c r="L32" s="692"/>
      <c r="M32" s="692"/>
      <c r="N32" s="692"/>
      <c r="Q32" s="127"/>
      <c r="R32" s="127"/>
      <c r="S32" s="127"/>
    </row>
    <row r="33" spans="1:14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693" t="s">
        <v>60</v>
      </c>
      <c r="K33" s="693"/>
      <c r="L33" s="693"/>
      <c r="M33" s="693"/>
      <c r="N33" s="693"/>
    </row>
    <row r="34" spans="1:14" hidden="1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4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</row>
    <row r="36" spans="1:14" x14ac:dyDescent="0.25">
      <c r="A36" s="243" t="s">
        <v>81</v>
      </c>
      <c r="B36" s="244" t="s">
        <v>0</v>
      </c>
      <c r="C36" s="245"/>
      <c r="D36" s="245"/>
      <c r="E36" s="245"/>
      <c r="F36" s="245"/>
      <c r="G36" s="245"/>
      <c r="H36" s="245"/>
      <c r="I36" s="245"/>
      <c r="J36" s="245"/>
      <c r="K36" s="245"/>
      <c r="L36" s="116"/>
      <c r="M36" s="116"/>
      <c r="N36" s="116"/>
    </row>
    <row r="41" spans="1:14" x14ac:dyDescent="0.25">
      <c r="F41" s="63" t="s">
        <v>206</v>
      </c>
    </row>
  </sheetData>
  <mergeCells count="36">
    <mergeCell ref="A5:N5"/>
    <mergeCell ref="A3:N3"/>
    <mergeCell ref="A2:N2"/>
    <mergeCell ref="B13:C13"/>
    <mergeCell ref="B14:C14"/>
    <mergeCell ref="B15:C15"/>
    <mergeCell ref="A6:N6"/>
    <mergeCell ref="A8:A9"/>
    <mergeCell ref="B8:C9"/>
    <mergeCell ref="D8:D9"/>
    <mergeCell ref="E8:F8"/>
    <mergeCell ref="G8:H8"/>
    <mergeCell ref="I8:J8"/>
    <mergeCell ref="K8:L8"/>
    <mergeCell ref="M8:N8"/>
    <mergeCell ref="M1:N1"/>
    <mergeCell ref="A22:C22"/>
    <mergeCell ref="L25:N25"/>
    <mergeCell ref="A28:D28"/>
    <mergeCell ref="E28:G28"/>
    <mergeCell ref="I28:J28"/>
    <mergeCell ref="L28:N28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E29:G29"/>
    <mergeCell ref="I29:J29"/>
    <mergeCell ref="L29:N29"/>
    <mergeCell ref="J32:N32"/>
    <mergeCell ref="J33:N33"/>
  </mergeCells>
  <pageMargins left="0.70866141732283472" right="0.70866141732283472" top="0.74803149606299213" bottom="0.35433070866141736" header="0.31496062992125984" footer="0.31496062992125984"/>
  <pageSetup paperSize="9" scale="85" orientation="landscape" horizontalDpi="180" verticalDpi="18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0"/>
  <sheetViews>
    <sheetView topLeftCell="A32" zoomScale="110" zoomScaleNormal="110" workbookViewId="0">
      <selection activeCell="B34" sqref="B34:E34"/>
    </sheetView>
  </sheetViews>
  <sheetFormatPr defaultColWidth="8.85546875" defaultRowHeight="15" x14ac:dyDescent="0.25"/>
  <cols>
    <col min="1" max="1" width="6" style="63" customWidth="1"/>
    <col min="2" max="2" width="18.42578125" style="142" customWidth="1"/>
    <col min="3" max="3" width="3.85546875" style="142" customWidth="1"/>
    <col min="4" max="5" width="4" style="142" customWidth="1"/>
    <col min="6" max="6" width="5.7109375" style="142" customWidth="1"/>
    <col min="7" max="7" width="19.42578125" style="142" customWidth="1"/>
    <col min="8" max="8" width="12.7109375" style="142" customWidth="1"/>
    <col min="9" max="9" width="51.7109375" style="142" customWidth="1"/>
    <col min="10" max="10" width="10.7109375" style="142" customWidth="1"/>
    <col min="11" max="11" width="7.85546875" style="142" customWidth="1"/>
    <col min="12" max="12" width="11" style="142" customWidth="1"/>
    <col min="13" max="14" width="10.28515625" style="142" customWidth="1"/>
    <col min="15" max="15" width="12.28515625" style="142" customWidth="1"/>
    <col min="16" max="16" width="7" style="142" customWidth="1"/>
    <col min="17" max="17" width="11.140625" style="142" customWidth="1"/>
    <col min="18" max="18" width="10.140625" style="142" customWidth="1"/>
    <col min="19" max="19" width="4.140625" style="142" customWidth="1"/>
    <col min="20" max="20" width="3.85546875" style="142" customWidth="1"/>
    <col min="21" max="21" width="5.85546875" style="142" customWidth="1"/>
    <col min="22" max="22" width="10.140625" style="142" customWidth="1"/>
    <col min="23" max="23" width="12.140625" style="142" customWidth="1"/>
    <col min="24" max="26" width="4.140625" style="142" customWidth="1"/>
    <col min="27" max="27" width="11.140625" style="453" customWidth="1"/>
    <col min="28" max="28" width="7.42578125" style="142" customWidth="1"/>
    <col min="29" max="29" width="8.5703125" style="142" customWidth="1"/>
    <col min="30" max="30" width="5.42578125" style="63" customWidth="1"/>
    <col min="31" max="33" width="4.140625" style="63" customWidth="1"/>
    <col min="34" max="34" width="32.28515625" style="63" customWidth="1"/>
    <col min="35" max="35" width="6.7109375" style="63" customWidth="1"/>
    <col min="36" max="16384" width="8.85546875" style="63"/>
  </cols>
  <sheetData>
    <row r="2" spans="1:37" ht="34.9" customHeight="1" x14ac:dyDescent="0.25">
      <c r="AB2" s="733" t="s">
        <v>442</v>
      </c>
      <c r="AC2" s="734"/>
      <c r="AD2" s="734"/>
      <c r="AE2" s="734"/>
      <c r="AF2" s="734"/>
      <c r="AG2" s="734"/>
      <c r="AH2" s="734"/>
      <c r="AI2" s="735"/>
    </row>
    <row r="3" spans="1:37" x14ac:dyDescent="0.25">
      <c r="A3" s="116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B3" s="736" t="s">
        <v>443</v>
      </c>
      <c r="AC3" s="736" t="s">
        <v>245</v>
      </c>
      <c r="AD3" s="736"/>
      <c r="AE3" s="736"/>
      <c r="AF3" s="736"/>
      <c r="AG3" s="736"/>
      <c r="AH3" s="736"/>
      <c r="AI3" s="736"/>
    </row>
    <row r="4" spans="1:37" ht="19.5" customHeight="1" x14ac:dyDescent="0.25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476"/>
      <c r="AB4" s="737"/>
      <c r="AC4" s="736"/>
      <c r="AD4" s="736"/>
      <c r="AE4" s="736"/>
      <c r="AF4" s="736"/>
      <c r="AG4" s="736"/>
      <c r="AH4" s="736"/>
      <c r="AI4" s="736"/>
    </row>
    <row r="5" spans="1:37" ht="50.25" customHeight="1" x14ac:dyDescent="0.25">
      <c r="A5" s="707" t="s">
        <v>4</v>
      </c>
      <c r="B5" s="729" t="s">
        <v>366</v>
      </c>
      <c r="C5" s="729"/>
      <c r="D5" s="729"/>
      <c r="E5" s="729"/>
      <c r="F5" s="727" t="s">
        <v>367</v>
      </c>
      <c r="G5" s="727" t="s">
        <v>368</v>
      </c>
      <c r="H5" s="727" t="s">
        <v>369</v>
      </c>
      <c r="I5" s="727" t="s">
        <v>452</v>
      </c>
      <c r="J5" s="727" t="s">
        <v>453</v>
      </c>
      <c r="K5" s="707" t="s">
        <v>454</v>
      </c>
      <c r="L5" s="707"/>
      <c r="M5" s="707"/>
      <c r="N5" s="707"/>
      <c r="O5" s="707"/>
      <c r="P5" s="707" t="s">
        <v>455</v>
      </c>
      <c r="Q5" s="707"/>
      <c r="R5" s="707"/>
      <c r="S5" s="707"/>
      <c r="T5" s="707"/>
      <c r="U5" s="707"/>
      <c r="V5" s="707"/>
      <c r="W5" s="707"/>
      <c r="X5" s="707"/>
      <c r="Y5" s="707"/>
      <c r="Z5" s="707"/>
      <c r="AA5" s="727" t="s">
        <v>441</v>
      </c>
      <c r="AB5" s="737"/>
      <c r="AC5" s="738" t="s">
        <v>446</v>
      </c>
      <c r="AD5" s="741" t="s">
        <v>444</v>
      </c>
      <c r="AE5" s="742"/>
      <c r="AF5" s="743"/>
      <c r="AG5" s="744" t="s">
        <v>445</v>
      </c>
      <c r="AH5" s="730" t="s">
        <v>462</v>
      </c>
      <c r="AI5" s="744" t="s">
        <v>447</v>
      </c>
      <c r="AJ5" s="109"/>
      <c r="AK5" s="109"/>
    </row>
    <row r="6" spans="1:37" ht="73.900000000000006" customHeight="1" x14ac:dyDescent="0.25">
      <c r="A6" s="707"/>
      <c r="B6" s="729"/>
      <c r="C6" s="729"/>
      <c r="D6" s="729"/>
      <c r="E6" s="729"/>
      <c r="F6" s="727"/>
      <c r="G6" s="727"/>
      <c r="H6" s="727"/>
      <c r="I6" s="727"/>
      <c r="J6" s="727"/>
      <c r="K6" s="707"/>
      <c r="L6" s="707"/>
      <c r="M6" s="707"/>
      <c r="N6" s="707"/>
      <c r="O6" s="707"/>
      <c r="P6" s="727" t="s">
        <v>456</v>
      </c>
      <c r="Q6" s="728" t="s">
        <v>370</v>
      </c>
      <c r="R6" s="727" t="s">
        <v>371</v>
      </c>
      <c r="S6" s="727" t="s">
        <v>372</v>
      </c>
      <c r="T6" s="727" t="s">
        <v>457</v>
      </c>
      <c r="U6" s="727" t="s">
        <v>458</v>
      </c>
      <c r="V6" s="707" t="s">
        <v>459</v>
      </c>
      <c r="W6" s="707"/>
      <c r="X6" s="707"/>
      <c r="Y6" s="707"/>
      <c r="Z6" s="707"/>
      <c r="AA6" s="727"/>
      <c r="AB6" s="737"/>
      <c r="AC6" s="739"/>
      <c r="AD6" s="744" t="s">
        <v>443</v>
      </c>
      <c r="AE6" s="707" t="s">
        <v>196</v>
      </c>
      <c r="AF6" s="707"/>
      <c r="AG6" s="746"/>
      <c r="AH6" s="731"/>
      <c r="AI6" s="746"/>
    </row>
    <row r="7" spans="1:37" ht="259.5" customHeight="1" x14ac:dyDescent="0.25">
      <c r="A7" s="707"/>
      <c r="B7" s="729"/>
      <c r="C7" s="729"/>
      <c r="D7" s="729"/>
      <c r="E7" s="729"/>
      <c r="F7" s="727"/>
      <c r="G7" s="727"/>
      <c r="H7" s="727"/>
      <c r="I7" s="727"/>
      <c r="J7" s="727"/>
      <c r="K7" s="457" t="s">
        <v>370</v>
      </c>
      <c r="L7" s="457" t="s">
        <v>397</v>
      </c>
      <c r="M7" s="457" t="s">
        <v>372</v>
      </c>
      <c r="N7" s="457" t="s">
        <v>398</v>
      </c>
      <c r="O7" s="456" t="s">
        <v>399</v>
      </c>
      <c r="P7" s="727"/>
      <c r="Q7" s="728"/>
      <c r="R7" s="727"/>
      <c r="S7" s="727"/>
      <c r="T7" s="727"/>
      <c r="U7" s="727"/>
      <c r="V7" s="457" t="s">
        <v>370</v>
      </c>
      <c r="W7" s="457" t="s">
        <v>397</v>
      </c>
      <c r="X7" s="457" t="s">
        <v>372</v>
      </c>
      <c r="Y7" s="457" t="s">
        <v>398</v>
      </c>
      <c r="Z7" s="456" t="s">
        <v>399</v>
      </c>
      <c r="AA7" s="727"/>
      <c r="AB7" s="737"/>
      <c r="AC7" s="740"/>
      <c r="AD7" s="745"/>
      <c r="AE7" s="454" t="s">
        <v>460</v>
      </c>
      <c r="AF7" s="454" t="s">
        <v>461</v>
      </c>
      <c r="AG7" s="745"/>
      <c r="AH7" s="732"/>
      <c r="AI7" s="745"/>
      <c r="AK7" s="301" t="s">
        <v>206</v>
      </c>
    </row>
    <row r="8" spans="1:37" ht="14.45" customHeight="1" x14ac:dyDescent="0.25">
      <c r="A8" s="140">
        <v>1</v>
      </c>
      <c r="B8" s="721">
        <v>2</v>
      </c>
      <c r="C8" s="722"/>
      <c r="D8" s="722"/>
      <c r="E8" s="723"/>
      <c r="F8" s="141">
        <v>3</v>
      </c>
      <c r="G8" s="141">
        <v>4</v>
      </c>
      <c r="H8" s="141">
        <v>5</v>
      </c>
      <c r="I8" s="141">
        <v>6</v>
      </c>
      <c r="J8" s="141">
        <v>7</v>
      </c>
      <c r="K8" s="293">
        <v>8</v>
      </c>
      <c r="L8" s="293">
        <v>9</v>
      </c>
      <c r="M8" s="293">
        <v>10</v>
      </c>
      <c r="N8" s="293">
        <v>11</v>
      </c>
      <c r="O8" s="293">
        <v>12</v>
      </c>
      <c r="P8" s="293">
        <v>13</v>
      </c>
      <c r="Q8" s="293">
        <v>14</v>
      </c>
      <c r="R8" s="293">
        <v>15</v>
      </c>
      <c r="S8" s="293">
        <v>16</v>
      </c>
      <c r="T8" s="293">
        <v>17</v>
      </c>
      <c r="U8" s="293">
        <v>18</v>
      </c>
      <c r="V8" s="293">
        <v>19</v>
      </c>
      <c r="W8" s="293">
        <v>20</v>
      </c>
      <c r="X8" s="293">
        <v>21</v>
      </c>
      <c r="Y8" s="293">
        <v>22</v>
      </c>
      <c r="Z8" s="293">
        <v>23</v>
      </c>
      <c r="AA8" s="469">
        <v>21</v>
      </c>
      <c r="AB8" s="293">
        <v>24</v>
      </c>
      <c r="AC8" s="293">
        <v>25</v>
      </c>
      <c r="AD8" s="293">
        <v>26</v>
      </c>
      <c r="AE8" s="293">
        <v>27</v>
      </c>
      <c r="AF8" s="293">
        <v>28</v>
      </c>
      <c r="AG8" s="293">
        <v>29</v>
      </c>
      <c r="AH8" s="293">
        <v>30</v>
      </c>
      <c r="AI8" s="293">
        <v>31</v>
      </c>
    </row>
    <row r="9" spans="1:37" s="116" customFormat="1" ht="24" x14ac:dyDescent="0.25">
      <c r="A9" s="747">
        <v>1</v>
      </c>
      <c r="B9" s="750" t="s">
        <v>618</v>
      </c>
      <c r="C9" s="751"/>
      <c r="D9" s="751"/>
      <c r="E9" s="752"/>
      <c r="F9" s="759">
        <v>83</v>
      </c>
      <c r="G9" s="762" t="s">
        <v>449</v>
      </c>
      <c r="H9" s="468" t="s">
        <v>1066</v>
      </c>
      <c r="I9" s="468" t="s">
        <v>933</v>
      </c>
      <c r="J9" s="468">
        <v>143.68100000000001</v>
      </c>
      <c r="K9" s="467" t="s">
        <v>400</v>
      </c>
      <c r="L9" s="133">
        <v>43522</v>
      </c>
      <c r="M9" s="133">
        <v>61419</v>
      </c>
      <c r="N9" s="467" t="s">
        <v>373</v>
      </c>
      <c r="O9" s="467" t="s">
        <v>373</v>
      </c>
      <c r="P9" s="467" t="s">
        <v>373</v>
      </c>
      <c r="Q9" s="467" t="s">
        <v>373</v>
      </c>
      <c r="R9" s="467" t="s">
        <v>373</v>
      </c>
      <c r="S9" s="467" t="s">
        <v>373</v>
      </c>
      <c r="T9" s="467" t="s">
        <v>373</v>
      </c>
      <c r="U9" s="467" t="s">
        <v>373</v>
      </c>
      <c r="V9" s="467" t="s">
        <v>373</v>
      </c>
      <c r="W9" s="467" t="s">
        <v>373</v>
      </c>
      <c r="X9" s="467" t="s">
        <v>373</v>
      </c>
      <c r="Y9" s="467"/>
      <c r="Z9" s="467" t="s">
        <v>373</v>
      </c>
      <c r="AA9" s="467">
        <v>143.68100000000001</v>
      </c>
      <c r="AB9" s="467">
        <v>15</v>
      </c>
      <c r="AC9" s="467">
        <v>3</v>
      </c>
      <c r="AD9" s="467">
        <v>0</v>
      </c>
      <c r="AE9" s="467">
        <v>0</v>
      </c>
      <c r="AF9" s="467">
        <v>0</v>
      </c>
      <c r="AG9" s="467">
        <v>2</v>
      </c>
      <c r="AH9" s="467" t="s">
        <v>373</v>
      </c>
      <c r="AI9" s="467">
        <v>10</v>
      </c>
    </row>
    <row r="10" spans="1:37" s="116" customFormat="1" ht="14.45" customHeight="1" x14ac:dyDescent="0.25">
      <c r="A10" s="748"/>
      <c r="B10" s="753"/>
      <c r="C10" s="754"/>
      <c r="D10" s="754"/>
      <c r="E10" s="755"/>
      <c r="F10" s="760"/>
      <c r="G10" s="763"/>
      <c r="H10" s="468" t="s">
        <v>1067</v>
      </c>
      <c r="I10" s="468" t="s">
        <v>934</v>
      </c>
      <c r="J10" s="468">
        <v>83.23</v>
      </c>
      <c r="K10" s="468" t="s">
        <v>409</v>
      </c>
      <c r="L10" s="133">
        <v>43522</v>
      </c>
      <c r="M10" s="133">
        <v>61419</v>
      </c>
      <c r="N10" s="467" t="s">
        <v>373</v>
      </c>
      <c r="O10" s="467" t="s">
        <v>373</v>
      </c>
      <c r="P10" s="467"/>
      <c r="Q10" s="133"/>
      <c r="R10" s="133"/>
      <c r="S10" s="467"/>
      <c r="T10" s="467"/>
      <c r="U10" s="467"/>
      <c r="V10" s="467"/>
      <c r="W10" s="467"/>
      <c r="X10" s="467"/>
      <c r="Y10" s="467"/>
      <c r="Z10" s="467"/>
      <c r="AA10" s="469">
        <v>83.23</v>
      </c>
      <c r="AB10" s="467">
        <v>7</v>
      </c>
      <c r="AC10" s="467">
        <v>1</v>
      </c>
      <c r="AD10" s="467">
        <v>0</v>
      </c>
      <c r="AE10" s="467">
        <v>0</v>
      </c>
      <c r="AF10" s="467">
        <v>0</v>
      </c>
      <c r="AG10" s="467">
        <v>2</v>
      </c>
      <c r="AH10" s="467"/>
      <c r="AI10" s="467">
        <v>4</v>
      </c>
    </row>
    <row r="11" spans="1:37" s="116" customFormat="1" ht="14.45" customHeight="1" x14ac:dyDescent="0.25">
      <c r="A11" s="748"/>
      <c r="B11" s="753"/>
      <c r="C11" s="754"/>
      <c r="D11" s="754"/>
      <c r="E11" s="755"/>
      <c r="F11" s="760"/>
      <c r="G11" s="763"/>
      <c r="H11" s="468" t="s">
        <v>1067</v>
      </c>
      <c r="I11" s="468" t="s">
        <v>935</v>
      </c>
      <c r="J11" s="468">
        <v>109.3</v>
      </c>
      <c r="K11" s="468" t="s">
        <v>936</v>
      </c>
      <c r="L11" s="133">
        <v>44193</v>
      </c>
      <c r="M11" s="133">
        <v>62090</v>
      </c>
      <c r="N11" s="467" t="s">
        <v>373</v>
      </c>
      <c r="O11" s="467" t="s">
        <v>373</v>
      </c>
      <c r="P11" s="467"/>
      <c r="Q11" s="133"/>
      <c r="R11" s="133"/>
      <c r="S11" s="467"/>
      <c r="T11" s="467"/>
      <c r="U11" s="467"/>
      <c r="V11" s="467"/>
      <c r="W11" s="467"/>
      <c r="X11" s="467"/>
      <c r="Y11" s="467"/>
      <c r="Z11" s="467"/>
      <c r="AA11" s="469">
        <v>109.3</v>
      </c>
      <c r="AB11" s="467">
        <v>10</v>
      </c>
      <c r="AC11" s="467">
        <v>0</v>
      </c>
      <c r="AD11" s="467">
        <v>0</v>
      </c>
      <c r="AE11" s="467">
        <v>0</v>
      </c>
      <c r="AF11" s="467">
        <v>0</v>
      </c>
      <c r="AG11" s="467">
        <v>1</v>
      </c>
      <c r="AH11" s="467"/>
      <c r="AI11" s="467">
        <v>9</v>
      </c>
    </row>
    <row r="12" spans="1:37" s="116" customFormat="1" ht="14.45" customHeight="1" x14ac:dyDescent="0.25">
      <c r="A12" s="748"/>
      <c r="B12" s="753"/>
      <c r="C12" s="754"/>
      <c r="D12" s="754"/>
      <c r="E12" s="755"/>
      <c r="F12" s="760"/>
      <c r="G12" s="763"/>
      <c r="H12" s="468" t="s">
        <v>1067</v>
      </c>
      <c r="I12" s="468" t="s">
        <v>937</v>
      </c>
      <c r="J12" s="468">
        <v>64.680000000000007</v>
      </c>
      <c r="K12" s="468" t="s">
        <v>938</v>
      </c>
      <c r="L12" s="133">
        <v>44193</v>
      </c>
      <c r="M12" s="133">
        <v>62090</v>
      </c>
      <c r="N12" s="467" t="s">
        <v>373</v>
      </c>
      <c r="O12" s="467" t="s">
        <v>373</v>
      </c>
      <c r="P12" s="467"/>
      <c r="Q12" s="133"/>
      <c r="R12" s="133"/>
      <c r="S12" s="467"/>
      <c r="T12" s="467"/>
      <c r="U12" s="467"/>
      <c r="V12" s="467"/>
      <c r="W12" s="467"/>
      <c r="X12" s="467"/>
      <c r="Y12" s="467"/>
      <c r="Z12" s="467"/>
      <c r="AA12" s="469">
        <v>64.680000000000007</v>
      </c>
      <c r="AB12" s="467">
        <v>8</v>
      </c>
      <c r="AC12" s="467">
        <v>0</v>
      </c>
      <c r="AD12" s="467">
        <v>0</v>
      </c>
      <c r="AE12" s="467">
        <v>0</v>
      </c>
      <c r="AF12" s="467">
        <v>0</v>
      </c>
      <c r="AG12" s="467">
        <v>1</v>
      </c>
      <c r="AH12" s="467"/>
      <c r="AI12" s="467">
        <v>7</v>
      </c>
    </row>
    <row r="13" spans="1:37" s="116" customFormat="1" ht="14.45" customHeight="1" x14ac:dyDescent="0.25">
      <c r="A13" s="748"/>
      <c r="B13" s="753"/>
      <c r="C13" s="754"/>
      <c r="D13" s="754"/>
      <c r="E13" s="755"/>
      <c r="F13" s="760"/>
      <c r="G13" s="763"/>
      <c r="H13" s="468" t="s">
        <v>1067</v>
      </c>
      <c r="I13" s="468" t="s">
        <v>939</v>
      </c>
      <c r="J13" s="468">
        <v>76.89</v>
      </c>
      <c r="K13" s="468" t="s">
        <v>940</v>
      </c>
      <c r="L13" s="133">
        <v>44049</v>
      </c>
      <c r="M13" s="133">
        <v>61946</v>
      </c>
      <c r="N13" s="467" t="s">
        <v>373</v>
      </c>
      <c r="O13" s="467" t="s">
        <v>373</v>
      </c>
      <c r="P13" s="467"/>
      <c r="Q13" s="133"/>
      <c r="R13" s="133"/>
      <c r="S13" s="467"/>
      <c r="T13" s="467"/>
      <c r="U13" s="467"/>
      <c r="V13" s="467"/>
      <c r="W13" s="467"/>
      <c r="X13" s="467"/>
      <c r="Y13" s="467"/>
      <c r="Z13" s="467"/>
      <c r="AA13" s="469">
        <v>76.89</v>
      </c>
      <c r="AB13" s="467">
        <v>10</v>
      </c>
      <c r="AC13" s="467">
        <v>1</v>
      </c>
      <c r="AD13" s="467">
        <v>0</v>
      </c>
      <c r="AE13" s="467">
        <v>0</v>
      </c>
      <c r="AF13" s="467">
        <v>0</v>
      </c>
      <c r="AG13" s="467">
        <v>1</v>
      </c>
      <c r="AH13" s="467"/>
      <c r="AI13" s="467">
        <v>9</v>
      </c>
    </row>
    <row r="14" spans="1:37" s="116" customFormat="1" ht="14.45" customHeight="1" x14ac:dyDescent="0.25">
      <c r="A14" s="748"/>
      <c r="B14" s="753"/>
      <c r="C14" s="754"/>
      <c r="D14" s="754"/>
      <c r="E14" s="755"/>
      <c r="F14" s="760"/>
      <c r="G14" s="763"/>
      <c r="H14" s="468" t="s">
        <v>1068</v>
      </c>
      <c r="I14" s="468" t="s">
        <v>941</v>
      </c>
      <c r="J14" s="468">
        <v>66.858999999999995</v>
      </c>
      <c r="K14" s="468" t="s">
        <v>403</v>
      </c>
      <c r="L14" s="133">
        <v>43228</v>
      </c>
      <c r="M14" s="133">
        <v>61125</v>
      </c>
      <c r="N14" s="467" t="s">
        <v>373</v>
      </c>
      <c r="O14" s="467" t="s">
        <v>373</v>
      </c>
      <c r="P14" s="467"/>
      <c r="Q14" s="133"/>
      <c r="R14" s="133"/>
      <c r="S14" s="467"/>
      <c r="T14" s="467"/>
      <c r="U14" s="467"/>
      <c r="V14" s="467"/>
      <c r="W14" s="467"/>
      <c r="X14" s="467"/>
      <c r="Y14" s="467"/>
      <c r="Z14" s="467"/>
      <c r="AA14" s="469">
        <v>66.858999999999995</v>
      </c>
      <c r="AB14" s="467">
        <v>11</v>
      </c>
      <c r="AC14" s="467">
        <v>1</v>
      </c>
      <c r="AD14" s="467">
        <v>0</v>
      </c>
      <c r="AE14" s="467">
        <v>0</v>
      </c>
      <c r="AF14" s="467">
        <v>0</v>
      </c>
      <c r="AG14" s="467">
        <v>2</v>
      </c>
      <c r="AH14" s="467"/>
      <c r="AI14" s="467">
        <v>8</v>
      </c>
    </row>
    <row r="15" spans="1:37" s="116" customFormat="1" ht="14.45" customHeight="1" x14ac:dyDescent="0.25">
      <c r="A15" s="748"/>
      <c r="B15" s="753"/>
      <c r="C15" s="754"/>
      <c r="D15" s="754"/>
      <c r="E15" s="755"/>
      <c r="F15" s="760"/>
      <c r="G15" s="763"/>
      <c r="H15" s="468" t="s">
        <v>1068</v>
      </c>
      <c r="I15" s="468" t="s">
        <v>942</v>
      </c>
      <c r="J15" s="468">
        <v>83.522000000000006</v>
      </c>
      <c r="K15" s="468" t="s">
        <v>402</v>
      </c>
      <c r="L15" s="133">
        <v>43228</v>
      </c>
      <c r="M15" s="133">
        <v>61125</v>
      </c>
      <c r="N15" s="467" t="s">
        <v>373</v>
      </c>
      <c r="O15" s="467" t="s">
        <v>373</v>
      </c>
      <c r="P15" s="467"/>
      <c r="Q15" s="133"/>
      <c r="R15" s="133"/>
      <c r="S15" s="467"/>
      <c r="T15" s="467"/>
      <c r="U15" s="467"/>
      <c r="V15" s="467"/>
      <c r="W15" s="467"/>
      <c r="X15" s="467"/>
      <c r="Y15" s="467"/>
      <c r="Z15" s="467"/>
      <c r="AA15" s="469">
        <v>83.522000000000006</v>
      </c>
      <c r="AB15" s="467">
        <v>7</v>
      </c>
      <c r="AC15" s="467">
        <v>1</v>
      </c>
      <c r="AD15" s="467">
        <v>0</v>
      </c>
      <c r="AE15" s="467">
        <v>0</v>
      </c>
      <c r="AF15" s="467">
        <v>0</v>
      </c>
      <c r="AG15" s="467">
        <v>1</v>
      </c>
      <c r="AH15" s="467"/>
      <c r="AI15" s="467">
        <v>5</v>
      </c>
    </row>
    <row r="16" spans="1:37" s="116" customFormat="1" ht="14.45" customHeight="1" x14ac:dyDescent="0.25">
      <c r="A16" s="748"/>
      <c r="B16" s="753"/>
      <c r="C16" s="754"/>
      <c r="D16" s="754"/>
      <c r="E16" s="755"/>
      <c r="F16" s="760"/>
      <c r="G16" s="763"/>
      <c r="H16" s="468" t="s">
        <v>1067</v>
      </c>
      <c r="I16" s="468" t="s">
        <v>943</v>
      </c>
      <c r="J16" s="468">
        <v>80.97</v>
      </c>
      <c r="K16" s="468" t="s">
        <v>404</v>
      </c>
      <c r="L16" s="133">
        <v>41474</v>
      </c>
      <c r="M16" s="133">
        <v>59371</v>
      </c>
      <c r="N16" s="467" t="s">
        <v>373</v>
      </c>
      <c r="O16" s="467" t="s">
        <v>373</v>
      </c>
      <c r="P16" s="467"/>
      <c r="Q16" s="133"/>
      <c r="R16" s="133"/>
      <c r="S16" s="467"/>
      <c r="T16" s="467"/>
      <c r="U16" s="467"/>
      <c r="V16" s="467"/>
      <c r="W16" s="467"/>
      <c r="X16" s="467"/>
      <c r="Y16" s="467"/>
      <c r="Z16" s="467"/>
      <c r="AA16" s="469">
        <v>80.97</v>
      </c>
      <c r="AB16" s="467">
        <v>15</v>
      </c>
      <c r="AC16" s="467">
        <v>1</v>
      </c>
      <c r="AD16" s="467">
        <v>0</v>
      </c>
      <c r="AE16" s="467">
        <v>0</v>
      </c>
      <c r="AF16" s="467">
        <v>0</v>
      </c>
      <c r="AG16" s="467">
        <v>2</v>
      </c>
      <c r="AH16" s="467">
        <v>2</v>
      </c>
      <c r="AI16" s="467">
        <v>10</v>
      </c>
    </row>
    <row r="17" spans="1:35" s="116" customFormat="1" ht="14.45" customHeight="1" x14ac:dyDescent="0.25">
      <c r="A17" s="748"/>
      <c r="B17" s="753"/>
      <c r="C17" s="754"/>
      <c r="D17" s="754"/>
      <c r="E17" s="755"/>
      <c r="F17" s="760"/>
      <c r="G17" s="763"/>
      <c r="H17" s="468" t="s">
        <v>1067</v>
      </c>
      <c r="I17" s="468" t="s">
        <v>944</v>
      </c>
      <c r="J17" s="468">
        <v>80.349999999999994</v>
      </c>
      <c r="K17" s="468" t="s">
        <v>405</v>
      </c>
      <c r="L17" s="133">
        <v>41474</v>
      </c>
      <c r="M17" s="133">
        <v>59371</v>
      </c>
      <c r="N17" s="467" t="s">
        <v>373</v>
      </c>
      <c r="O17" s="467" t="s">
        <v>373</v>
      </c>
      <c r="P17" s="467"/>
      <c r="Q17" s="133"/>
      <c r="R17" s="133"/>
      <c r="S17" s="467"/>
      <c r="T17" s="467"/>
      <c r="U17" s="467"/>
      <c r="V17" s="467"/>
      <c r="W17" s="467"/>
      <c r="X17" s="467"/>
      <c r="Y17" s="467"/>
      <c r="Z17" s="467"/>
      <c r="AA17" s="469">
        <v>80.349999999999994</v>
      </c>
      <c r="AB17" s="467">
        <v>13</v>
      </c>
      <c r="AC17" s="467">
        <v>1</v>
      </c>
      <c r="AD17" s="467">
        <v>0</v>
      </c>
      <c r="AE17" s="467">
        <v>0</v>
      </c>
      <c r="AF17" s="467">
        <v>0</v>
      </c>
      <c r="AG17" s="467">
        <v>2</v>
      </c>
      <c r="AH17" s="467">
        <v>1</v>
      </c>
      <c r="AI17" s="467">
        <v>9</v>
      </c>
    </row>
    <row r="18" spans="1:35" s="116" customFormat="1" ht="14.45" customHeight="1" x14ac:dyDescent="0.25">
      <c r="A18" s="748"/>
      <c r="B18" s="753"/>
      <c r="C18" s="754"/>
      <c r="D18" s="754"/>
      <c r="E18" s="755"/>
      <c r="F18" s="760"/>
      <c r="G18" s="763"/>
      <c r="H18" s="468" t="s">
        <v>1067</v>
      </c>
      <c r="I18" s="468" t="s">
        <v>945</v>
      </c>
      <c r="J18" s="468">
        <v>26.4</v>
      </c>
      <c r="K18" s="468" t="s">
        <v>946</v>
      </c>
      <c r="L18" s="133">
        <v>44193</v>
      </c>
      <c r="M18" s="133">
        <v>62090</v>
      </c>
      <c r="N18" s="467" t="s">
        <v>373</v>
      </c>
      <c r="O18" s="467" t="s">
        <v>373</v>
      </c>
      <c r="P18" s="467"/>
      <c r="Q18" s="133"/>
      <c r="R18" s="133"/>
      <c r="S18" s="467"/>
      <c r="T18" s="467"/>
      <c r="U18" s="467"/>
      <c r="V18" s="467"/>
      <c r="W18" s="467"/>
      <c r="X18" s="467"/>
      <c r="Y18" s="467"/>
      <c r="Z18" s="467"/>
      <c r="AA18" s="469">
        <v>26.4</v>
      </c>
      <c r="AB18" s="467">
        <v>4</v>
      </c>
      <c r="AC18" s="467">
        <v>0</v>
      </c>
      <c r="AD18" s="467">
        <v>0</v>
      </c>
      <c r="AE18" s="467">
        <v>0</v>
      </c>
      <c r="AF18" s="467">
        <v>0</v>
      </c>
      <c r="AG18" s="467">
        <v>1</v>
      </c>
      <c r="AH18" s="467"/>
      <c r="AI18" s="467">
        <v>3</v>
      </c>
    </row>
    <row r="19" spans="1:35" s="116" customFormat="1" ht="14.45" customHeight="1" x14ac:dyDescent="0.25">
      <c r="A19" s="748"/>
      <c r="B19" s="753"/>
      <c r="C19" s="754"/>
      <c r="D19" s="754"/>
      <c r="E19" s="755"/>
      <c r="F19" s="760"/>
      <c r="G19" s="763"/>
      <c r="H19" s="468" t="s">
        <v>1069</v>
      </c>
      <c r="I19" s="468" t="s">
        <v>947</v>
      </c>
      <c r="J19" s="468">
        <v>55.85</v>
      </c>
      <c r="K19" s="468" t="s">
        <v>407</v>
      </c>
      <c r="L19" s="133">
        <v>43228</v>
      </c>
      <c r="M19" s="133">
        <v>61125</v>
      </c>
      <c r="N19" s="467" t="s">
        <v>373</v>
      </c>
      <c r="O19" s="467" t="s">
        <v>373</v>
      </c>
      <c r="P19" s="467"/>
      <c r="Q19" s="133"/>
      <c r="R19" s="133"/>
      <c r="S19" s="467"/>
      <c r="T19" s="467"/>
      <c r="U19" s="467"/>
      <c r="V19" s="467"/>
      <c r="W19" s="467"/>
      <c r="X19" s="467"/>
      <c r="Y19" s="467"/>
      <c r="Z19" s="467"/>
      <c r="AA19" s="469">
        <v>55.85</v>
      </c>
      <c r="AB19" s="467">
        <v>6</v>
      </c>
      <c r="AC19" s="467">
        <v>0</v>
      </c>
      <c r="AD19" s="467">
        <v>0</v>
      </c>
      <c r="AE19" s="467">
        <v>0</v>
      </c>
      <c r="AF19" s="467">
        <v>0</v>
      </c>
      <c r="AG19" s="467">
        <v>1</v>
      </c>
      <c r="AH19" s="467"/>
      <c r="AI19" s="467">
        <v>5</v>
      </c>
    </row>
    <row r="20" spans="1:35" s="116" customFormat="1" ht="14.45" customHeight="1" x14ac:dyDescent="0.25">
      <c r="A20" s="748"/>
      <c r="B20" s="753"/>
      <c r="C20" s="754"/>
      <c r="D20" s="754"/>
      <c r="E20" s="755"/>
      <c r="F20" s="760"/>
      <c r="G20" s="763"/>
      <c r="H20" s="468" t="s">
        <v>1069</v>
      </c>
      <c r="I20" s="468" t="s">
        <v>948</v>
      </c>
      <c r="J20" s="468">
        <v>79.965000000000003</v>
      </c>
      <c r="K20" s="468" t="s">
        <v>406</v>
      </c>
      <c r="L20" s="133">
        <v>43228</v>
      </c>
      <c r="M20" s="133">
        <v>61125</v>
      </c>
      <c r="N20" s="467" t="s">
        <v>373</v>
      </c>
      <c r="O20" s="467" t="s">
        <v>373</v>
      </c>
      <c r="P20" s="467"/>
      <c r="Q20" s="133"/>
      <c r="R20" s="133"/>
      <c r="S20" s="467"/>
      <c r="T20" s="467"/>
      <c r="U20" s="467"/>
      <c r="V20" s="467"/>
      <c r="W20" s="467"/>
      <c r="X20" s="467"/>
      <c r="Y20" s="467"/>
      <c r="Z20" s="467"/>
      <c r="AA20" s="469">
        <v>79.965000000000003</v>
      </c>
      <c r="AB20" s="467">
        <v>9</v>
      </c>
      <c r="AC20" s="467">
        <v>1</v>
      </c>
      <c r="AD20" s="467">
        <v>0</v>
      </c>
      <c r="AE20" s="467">
        <v>0</v>
      </c>
      <c r="AF20" s="467">
        <v>0</v>
      </c>
      <c r="AG20" s="467">
        <v>1</v>
      </c>
      <c r="AH20" s="467"/>
      <c r="AI20" s="467">
        <v>7</v>
      </c>
    </row>
    <row r="21" spans="1:35" s="116" customFormat="1" ht="14.45" customHeight="1" x14ac:dyDescent="0.25">
      <c r="A21" s="748"/>
      <c r="B21" s="753"/>
      <c r="C21" s="754"/>
      <c r="D21" s="754"/>
      <c r="E21" s="755"/>
      <c r="F21" s="760"/>
      <c r="G21" s="763"/>
      <c r="H21" s="468" t="s">
        <v>1067</v>
      </c>
      <c r="I21" s="468" t="s">
        <v>949</v>
      </c>
      <c r="J21" s="468">
        <v>59.85</v>
      </c>
      <c r="K21" s="468" t="s">
        <v>950</v>
      </c>
      <c r="L21" s="133">
        <v>44049</v>
      </c>
      <c r="M21" s="133">
        <v>61946</v>
      </c>
      <c r="N21" s="467" t="s">
        <v>373</v>
      </c>
      <c r="O21" s="467" t="s">
        <v>373</v>
      </c>
      <c r="P21" s="467"/>
      <c r="Q21" s="133"/>
      <c r="R21" s="133"/>
      <c r="S21" s="467"/>
      <c r="T21" s="467"/>
      <c r="U21" s="467"/>
      <c r="V21" s="467"/>
      <c r="W21" s="467"/>
      <c r="X21" s="467"/>
      <c r="Y21" s="467"/>
      <c r="Z21" s="467"/>
      <c r="AA21" s="469">
        <v>59.85</v>
      </c>
      <c r="AB21" s="467">
        <v>10</v>
      </c>
      <c r="AC21" s="467">
        <v>1</v>
      </c>
      <c r="AD21" s="467">
        <v>0</v>
      </c>
      <c r="AE21" s="467">
        <v>0</v>
      </c>
      <c r="AF21" s="467">
        <v>0</v>
      </c>
      <c r="AG21" s="467">
        <v>1</v>
      </c>
      <c r="AH21" s="467"/>
      <c r="AI21" s="467">
        <v>8</v>
      </c>
    </row>
    <row r="22" spans="1:35" s="116" customFormat="1" ht="14.45" customHeight="1" x14ac:dyDescent="0.25">
      <c r="A22" s="748"/>
      <c r="B22" s="753"/>
      <c r="C22" s="754"/>
      <c r="D22" s="754"/>
      <c r="E22" s="755"/>
      <c r="F22" s="760"/>
      <c r="G22" s="763"/>
      <c r="H22" s="468" t="s">
        <v>1067</v>
      </c>
      <c r="I22" s="468" t="s">
        <v>951</v>
      </c>
      <c r="J22" s="468">
        <v>27.423999999999999</v>
      </c>
      <c r="K22" s="468" t="s">
        <v>401</v>
      </c>
      <c r="L22" s="133">
        <v>43522</v>
      </c>
      <c r="M22" s="133">
        <v>61419</v>
      </c>
      <c r="N22" s="467" t="s">
        <v>373</v>
      </c>
      <c r="O22" s="467" t="s">
        <v>373</v>
      </c>
      <c r="P22" s="467"/>
      <c r="Q22" s="133"/>
      <c r="R22" s="133"/>
      <c r="S22" s="467"/>
      <c r="T22" s="467"/>
      <c r="U22" s="467"/>
      <c r="V22" s="467"/>
      <c r="W22" s="467"/>
      <c r="X22" s="467"/>
      <c r="Y22" s="467"/>
      <c r="Z22" s="467"/>
      <c r="AA22" s="469">
        <v>27.423999999999999</v>
      </c>
      <c r="AB22" s="467">
        <v>10</v>
      </c>
      <c r="AC22" s="467">
        <v>0</v>
      </c>
      <c r="AD22" s="467">
        <v>0</v>
      </c>
      <c r="AE22" s="467">
        <v>0</v>
      </c>
      <c r="AF22" s="467">
        <v>0</v>
      </c>
      <c r="AG22" s="467">
        <v>1</v>
      </c>
      <c r="AH22" s="467"/>
      <c r="AI22" s="467">
        <v>9</v>
      </c>
    </row>
    <row r="23" spans="1:35" s="116" customFormat="1" ht="24" x14ac:dyDescent="0.25">
      <c r="A23" s="748"/>
      <c r="B23" s="753"/>
      <c r="C23" s="754"/>
      <c r="D23" s="754"/>
      <c r="E23" s="755"/>
      <c r="F23" s="760"/>
      <c r="G23" s="763"/>
      <c r="H23" s="468" t="s">
        <v>1067</v>
      </c>
      <c r="I23" s="468" t="s">
        <v>952</v>
      </c>
      <c r="J23" s="468">
        <v>19.579999999999998</v>
      </c>
      <c r="K23" s="468" t="s">
        <v>408</v>
      </c>
      <c r="L23" s="133">
        <v>43522</v>
      </c>
      <c r="M23" s="133">
        <v>61419</v>
      </c>
      <c r="N23" s="467" t="s">
        <v>373</v>
      </c>
      <c r="O23" s="467" t="s">
        <v>373</v>
      </c>
      <c r="P23" s="467"/>
      <c r="Q23" s="133"/>
      <c r="R23" s="133"/>
      <c r="S23" s="467"/>
      <c r="T23" s="467"/>
      <c r="U23" s="467"/>
      <c r="V23" s="467"/>
      <c r="W23" s="467"/>
      <c r="X23" s="467"/>
      <c r="Y23" s="467"/>
      <c r="Z23" s="467"/>
      <c r="AA23" s="469">
        <v>19.579999999999998</v>
      </c>
      <c r="AB23" s="467">
        <v>8</v>
      </c>
      <c r="AC23" s="467">
        <v>2</v>
      </c>
      <c r="AD23" s="467">
        <v>0</v>
      </c>
      <c r="AE23" s="467">
        <v>0</v>
      </c>
      <c r="AF23" s="467">
        <v>0</v>
      </c>
      <c r="AG23" s="467">
        <v>1</v>
      </c>
      <c r="AH23" s="467"/>
      <c r="AI23" s="467">
        <v>5</v>
      </c>
    </row>
    <row r="24" spans="1:35" s="116" customFormat="1" ht="14.45" customHeight="1" x14ac:dyDescent="0.25">
      <c r="A24" s="748"/>
      <c r="B24" s="753"/>
      <c r="C24" s="754"/>
      <c r="D24" s="754"/>
      <c r="E24" s="755"/>
      <c r="F24" s="760"/>
      <c r="G24" s="763"/>
      <c r="H24" s="468" t="s">
        <v>1067</v>
      </c>
      <c r="I24" s="468" t="s">
        <v>953</v>
      </c>
      <c r="J24" s="468">
        <v>111.43</v>
      </c>
      <c r="K24" s="468" t="s">
        <v>954</v>
      </c>
      <c r="L24" s="133">
        <v>44193</v>
      </c>
      <c r="M24" s="133">
        <v>62090</v>
      </c>
      <c r="N24" s="467" t="s">
        <v>373</v>
      </c>
      <c r="O24" s="467" t="s">
        <v>373</v>
      </c>
      <c r="P24" s="467"/>
      <c r="Q24" s="133"/>
      <c r="R24" s="133"/>
      <c r="S24" s="467"/>
      <c r="T24" s="467"/>
      <c r="U24" s="467"/>
      <c r="V24" s="467"/>
      <c r="W24" s="467"/>
      <c r="X24" s="467"/>
      <c r="Y24" s="467"/>
      <c r="Z24" s="467"/>
      <c r="AA24" s="469">
        <v>111.43</v>
      </c>
      <c r="AB24" s="467">
        <v>7</v>
      </c>
      <c r="AC24" s="467">
        <v>1</v>
      </c>
      <c r="AD24" s="467">
        <v>0</v>
      </c>
      <c r="AE24" s="467">
        <v>0</v>
      </c>
      <c r="AF24" s="467">
        <v>0</v>
      </c>
      <c r="AG24" s="467">
        <v>1</v>
      </c>
      <c r="AH24" s="467"/>
      <c r="AI24" s="467">
        <v>5</v>
      </c>
    </row>
    <row r="25" spans="1:35" s="116" customFormat="1" ht="14.45" customHeight="1" x14ac:dyDescent="0.25">
      <c r="A25" s="749"/>
      <c r="B25" s="756"/>
      <c r="C25" s="757"/>
      <c r="D25" s="757"/>
      <c r="E25" s="758"/>
      <c r="F25" s="761"/>
      <c r="G25" s="764"/>
      <c r="H25" s="468" t="s">
        <v>1067</v>
      </c>
      <c r="I25" s="468" t="s">
        <v>955</v>
      </c>
      <c r="J25" s="468">
        <v>64.122</v>
      </c>
      <c r="K25" s="468" t="s">
        <v>956</v>
      </c>
      <c r="L25" s="133">
        <v>44049</v>
      </c>
      <c r="M25" s="133">
        <v>61946</v>
      </c>
      <c r="N25" s="467" t="s">
        <v>373</v>
      </c>
      <c r="O25" s="467" t="s">
        <v>373</v>
      </c>
      <c r="P25" s="467"/>
      <c r="Q25" s="133"/>
      <c r="R25" s="133"/>
      <c r="S25" s="467"/>
      <c r="T25" s="467"/>
      <c r="U25" s="467"/>
      <c r="V25" s="467"/>
      <c r="W25" s="467"/>
      <c r="X25" s="467"/>
      <c r="Y25" s="467"/>
      <c r="Z25" s="467"/>
      <c r="AA25" s="469">
        <v>64.122</v>
      </c>
      <c r="AB25" s="467">
        <v>6</v>
      </c>
      <c r="AC25" s="467">
        <v>0</v>
      </c>
      <c r="AD25" s="467">
        <v>0</v>
      </c>
      <c r="AE25" s="467">
        <v>0</v>
      </c>
      <c r="AF25" s="467">
        <v>0</v>
      </c>
      <c r="AG25" s="467">
        <v>1</v>
      </c>
      <c r="AH25" s="467"/>
      <c r="AI25" s="467">
        <v>5</v>
      </c>
    </row>
    <row r="26" spans="1:35" s="116" customFormat="1" ht="48" customHeight="1" x14ac:dyDescent="0.25">
      <c r="A26" s="469">
        <v>2</v>
      </c>
      <c r="B26" s="724" t="s">
        <v>965</v>
      </c>
      <c r="C26" s="724"/>
      <c r="D26" s="724"/>
      <c r="E26" s="724"/>
      <c r="F26" s="467">
        <v>83</v>
      </c>
      <c r="G26" s="468" t="s">
        <v>1021</v>
      </c>
      <c r="H26" s="468" t="s">
        <v>1023</v>
      </c>
      <c r="I26" s="468" t="s">
        <v>957</v>
      </c>
      <c r="J26" s="468">
        <v>10.52</v>
      </c>
      <c r="K26" s="467" t="s">
        <v>410</v>
      </c>
      <c r="L26" s="133">
        <v>40512</v>
      </c>
      <c r="M26" s="133">
        <v>58409</v>
      </c>
      <c r="N26" s="467" t="s">
        <v>373</v>
      </c>
      <c r="O26" s="467" t="s">
        <v>373</v>
      </c>
      <c r="P26" s="467" t="s">
        <v>373</v>
      </c>
      <c r="Q26" s="467" t="s">
        <v>373</v>
      </c>
      <c r="R26" s="467" t="s">
        <v>373</v>
      </c>
      <c r="S26" s="467" t="s">
        <v>373</v>
      </c>
      <c r="T26" s="467" t="s">
        <v>373</v>
      </c>
      <c r="U26" s="467" t="s">
        <v>410</v>
      </c>
      <c r="V26" s="468" t="s">
        <v>411</v>
      </c>
      <c r="W26" s="137">
        <v>58409</v>
      </c>
      <c r="X26" s="467" t="s">
        <v>373</v>
      </c>
      <c r="Y26" s="467"/>
      <c r="Z26" s="467" t="s">
        <v>373</v>
      </c>
      <c r="AA26" s="468">
        <v>10.52</v>
      </c>
      <c r="AB26" s="468">
        <v>2</v>
      </c>
      <c r="AC26" s="468">
        <v>2</v>
      </c>
      <c r="AD26" s="469">
        <v>1</v>
      </c>
      <c r="AE26" s="467">
        <v>1</v>
      </c>
      <c r="AF26" s="467">
        <v>0</v>
      </c>
      <c r="AG26" s="467">
        <v>1</v>
      </c>
      <c r="AH26" s="467">
        <v>0</v>
      </c>
      <c r="AI26" s="469"/>
    </row>
    <row r="27" spans="1:35" s="116" customFormat="1" ht="52.5" customHeight="1" x14ac:dyDescent="0.25">
      <c r="A27" s="759">
        <v>3</v>
      </c>
      <c r="B27" s="765" t="s">
        <v>374</v>
      </c>
      <c r="C27" s="766"/>
      <c r="D27" s="766"/>
      <c r="E27" s="767"/>
      <c r="F27" s="730">
        <v>72</v>
      </c>
      <c r="G27" s="762" t="s">
        <v>375</v>
      </c>
      <c r="H27" s="762" t="s">
        <v>376</v>
      </c>
      <c r="I27" s="468" t="s">
        <v>958</v>
      </c>
      <c r="J27" s="468">
        <v>9.3049999999999997</v>
      </c>
      <c r="K27" s="133" t="s">
        <v>959</v>
      </c>
      <c r="L27" s="133">
        <v>41402</v>
      </c>
      <c r="M27" s="511">
        <v>59299</v>
      </c>
      <c r="N27" s="467" t="s">
        <v>373</v>
      </c>
      <c r="O27" s="467" t="s">
        <v>373</v>
      </c>
      <c r="P27" s="467" t="s">
        <v>373</v>
      </c>
      <c r="Q27" s="467" t="s">
        <v>373</v>
      </c>
      <c r="R27" s="467" t="s">
        <v>373</v>
      </c>
      <c r="S27" s="467" t="s">
        <v>373</v>
      </c>
      <c r="T27" s="467" t="s">
        <v>373</v>
      </c>
      <c r="U27" s="467" t="s">
        <v>412</v>
      </c>
      <c r="V27" s="468" t="s">
        <v>413</v>
      </c>
      <c r="W27" s="137">
        <v>59299</v>
      </c>
      <c r="X27" s="467" t="s">
        <v>373</v>
      </c>
      <c r="Y27" s="467"/>
      <c r="Z27" s="467" t="s">
        <v>373</v>
      </c>
      <c r="AA27" s="762">
        <v>17.896000000000001</v>
      </c>
      <c r="AB27" s="762">
        <v>34</v>
      </c>
      <c r="AC27" s="762">
        <v>2</v>
      </c>
      <c r="AD27" s="759">
        <v>0</v>
      </c>
      <c r="AE27" s="730">
        <v>0</v>
      </c>
      <c r="AF27" s="730">
        <v>0</v>
      </c>
      <c r="AG27" s="730">
        <v>12</v>
      </c>
      <c r="AH27" s="730">
        <v>0</v>
      </c>
      <c r="AI27" s="759">
        <v>18</v>
      </c>
    </row>
    <row r="28" spans="1:35" s="116" customFormat="1" ht="52.5" customHeight="1" x14ac:dyDescent="0.25">
      <c r="A28" s="760"/>
      <c r="B28" s="768"/>
      <c r="C28" s="769"/>
      <c r="D28" s="769"/>
      <c r="E28" s="770"/>
      <c r="F28" s="731"/>
      <c r="G28" s="763"/>
      <c r="H28" s="763"/>
      <c r="I28" s="468" t="s">
        <v>960</v>
      </c>
      <c r="J28" s="468">
        <v>5.79</v>
      </c>
      <c r="K28" s="133" t="s">
        <v>961</v>
      </c>
      <c r="L28" s="133">
        <v>41402</v>
      </c>
      <c r="M28" s="511">
        <v>59299</v>
      </c>
      <c r="N28" s="467" t="s">
        <v>373</v>
      </c>
      <c r="O28" s="467" t="s">
        <v>373</v>
      </c>
      <c r="P28" s="467"/>
      <c r="Q28" s="467"/>
      <c r="R28" s="467"/>
      <c r="S28" s="467"/>
      <c r="T28" s="467"/>
      <c r="U28" s="467"/>
      <c r="V28" s="468"/>
      <c r="W28" s="137"/>
      <c r="X28" s="467"/>
      <c r="Y28" s="467"/>
      <c r="Z28" s="467"/>
      <c r="AA28" s="763"/>
      <c r="AB28" s="763"/>
      <c r="AC28" s="763"/>
      <c r="AD28" s="760"/>
      <c r="AE28" s="731"/>
      <c r="AF28" s="731"/>
      <c r="AG28" s="731"/>
      <c r="AH28" s="731"/>
      <c r="AI28" s="760"/>
    </row>
    <row r="29" spans="1:35" s="116" customFormat="1" ht="52.5" customHeight="1" x14ac:dyDescent="0.25">
      <c r="A29" s="761"/>
      <c r="B29" s="771"/>
      <c r="C29" s="772"/>
      <c r="D29" s="772"/>
      <c r="E29" s="773"/>
      <c r="F29" s="732"/>
      <c r="G29" s="764"/>
      <c r="H29" s="764"/>
      <c r="I29" s="468" t="s">
        <v>962</v>
      </c>
      <c r="J29" s="468">
        <v>2.8010000000000002</v>
      </c>
      <c r="K29" s="467" t="s">
        <v>963</v>
      </c>
      <c r="L29" s="133">
        <v>41402</v>
      </c>
      <c r="M29" s="511">
        <v>59299</v>
      </c>
      <c r="N29" s="467" t="s">
        <v>373</v>
      </c>
      <c r="O29" s="467" t="s">
        <v>373</v>
      </c>
      <c r="P29" s="467"/>
      <c r="Q29" s="467"/>
      <c r="R29" s="467"/>
      <c r="S29" s="467"/>
      <c r="T29" s="467"/>
      <c r="U29" s="467"/>
      <c r="V29" s="468"/>
      <c r="W29" s="137"/>
      <c r="X29" s="467"/>
      <c r="Y29" s="467"/>
      <c r="Z29" s="467"/>
      <c r="AA29" s="764"/>
      <c r="AB29" s="764"/>
      <c r="AC29" s="764"/>
      <c r="AD29" s="761"/>
      <c r="AE29" s="732"/>
      <c r="AF29" s="732"/>
      <c r="AG29" s="732"/>
      <c r="AH29" s="732"/>
      <c r="AI29" s="761"/>
    </row>
    <row r="30" spans="1:35" s="116" customFormat="1" ht="42" customHeight="1" x14ac:dyDescent="0.25">
      <c r="A30" s="469">
        <v>4</v>
      </c>
      <c r="B30" s="725" t="s">
        <v>964</v>
      </c>
      <c r="C30" s="725"/>
      <c r="D30" s="725"/>
      <c r="E30" s="725"/>
      <c r="F30" s="467">
        <v>65</v>
      </c>
      <c r="G30" s="468" t="s">
        <v>1054</v>
      </c>
      <c r="H30" s="468" t="s">
        <v>1055</v>
      </c>
      <c r="I30" s="468" t="s">
        <v>967</v>
      </c>
      <c r="J30" s="468">
        <v>66.944000000000003</v>
      </c>
      <c r="K30" s="467" t="s">
        <v>414</v>
      </c>
      <c r="L30" s="467" t="s">
        <v>966</v>
      </c>
      <c r="M30" s="133">
        <v>58511</v>
      </c>
      <c r="N30" s="467" t="s">
        <v>373</v>
      </c>
      <c r="O30" s="467" t="s">
        <v>373</v>
      </c>
      <c r="P30" s="467" t="s">
        <v>373</v>
      </c>
      <c r="Q30" s="467" t="s">
        <v>373</v>
      </c>
      <c r="R30" s="467" t="s">
        <v>373</v>
      </c>
      <c r="S30" s="467" t="s">
        <v>373</v>
      </c>
      <c r="T30" s="467" t="s">
        <v>373</v>
      </c>
      <c r="U30" s="468" t="s">
        <v>414</v>
      </c>
      <c r="V30" s="468" t="s">
        <v>415</v>
      </c>
      <c r="W30" s="137">
        <v>58511</v>
      </c>
      <c r="X30" s="467" t="s">
        <v>373</v>
      </c>
      <c r="Y30" s="467"/>
      <c r="Z30" s="467" t="s">
        <v>373</v>
      </c>
      <c r="AA30" s="468">
        <v>66.944000000000003</v>
      </c>
      <c r="AB30" s="468">
        <v>9</v>
      </c>
      <c r="AC30" s="468">
        <v>2</v>
      </c>
      <c r="AD30" s="469">
        <v>2</v>
      </c>
      <c r="AE30" s="467">
        <v>1</v>
      </c>
      <c r="AF30" s="467">
        <v>1</v>
      </c>
      <c r="AG30" s="467">
        <v>7</v>
      </c>
      <c r="AH30" s="467">
        <v>0</v>
      </c>
      <c r="AI30" s="469">
        <v>0</v>
      </c>
    </row>
    <row r="31" spans="1:35" s="116" customFormat="1" ht="60" x14ac:dyDescent="0.25">
      <c r="A31" s="469">
        <v>5</v>
      </c>
      <c r="B31" s="714" t="s">
        <v>968</v>
      </c>
      <c r="C31" s="714"/>
      <c r="D31" s="714"/>
      <c r="E31" s="714"/>
      <c r="F31" s="467">
        <v>12247</v>
      </c>
      <c r="G31" s="468" t="s">
        <v>1031</v>
      </c>
      <c r="H31" s="468" t="s">
        <v>1032</v>
      </c>
      <c r="I31" s="468" t="s">
        <v>969</v>
      </c>
      <c r="J31" s="468">
        <v>29.95</v>
      </c>
      <c r="K31" s="467" t="s">
        <v>417</v>
      </c>
      <c r="L31" s="133">
        <v>40540</v>
      </c>
      <c r="M31" s="133">
        <v>58376</v>
      </c>
      <c r="N31" s="467" t="s">
        <v>373</v>
      </c>
      <c r="O31" s="467" t="s">
        <v>373</v>
      </c>
      <c r="P31" s="467" t="s">
        <v>373</v>
      </c>
      <c r="Q31" s="467" t="s">
        <v>373</v>
      </c>
      <c r="R31" s="467" t="s">
        <v>373</v>
      </c>
      <c r="S31" s="467" t="s">
        <v>373</v>
      </c>
      <c r="T31" s="467" t="s">
        <v>373</v>
      </c>
      <c r="U31" s="468" t="s">
        <v>417</v>
      </c>
      <c r="V31" s="468" t="s">
        <v>416</v>
      </c>
      <c r="W31" s="137">
        <v>58437</v>
      </c>
      <c r="X31" s="467" t="s">
        <v>373</v>
      </c>
      <c r="Y31" s="467"/>
      <c r="Z31" s="467" t="s">
        <v>373</v>
      </c>
      <c r="AA31" s="468">
        <v>29.95</v>
      </c>
      <c r="AB31" s="468">
        <v>4</v>
      </c>
      <c r="AC31" s="468">
        <v>0</v>
      </c>
      <c r="AD31" s="469">
        <v>1</v>
      </c>
      <c r="AE31" s="467">
        <v>1</v>
      </c>
      <c r="AF31" s="467">
        <v>0</v>
      </c>
      <c r="AG31" s="467">
        <v>0</v>
      </c>
      <c r="AH31" s="467">
        <v>0</v>
      </c>
      <c r="AI31" s="469">
        <v>3</v>
      </c>
    </row>
    <row r="32" spans="1:35" ht="48" customHeight="1" x14ac:dyDescent="0.25">
      <c r="A32" s="469">
        <v>6</v>
      </c>
      <c r="B32" s="724" t="s">
        <v>377</v>
      </c>
      <c r="C32" s="724"/>
      <c r="D32" s="724"/>
      <c r="E32" s="724"/>
      <c r="F32" s="467">
        <v>65</v>
      </c>
      <c r="G32" s="468" t="s">
        <v>1022</v>
      </c>
      <c r="H32" s="468" t="s">
        <v>378</v>
      </c>
      <c r="I32" s="468" t="s">
        <v>1026</v>
      </c>
      <c r="J32" s="468">
        <v>30.36</v>
      </c>
      <c r="K32" s="467" t="s">
        <v>970</v>
      </c>
      <c r="L32" s="133">
        <v>41061</v>
      </c>
      <c r="M32" s="133">
        <v>58958</v>
      </c>
      <c r="N32" s="467" t="s">
        <v>373</v>
      </c>
      <c r="O32" s="467" t="s">
        <v>373</v>
      </c>
      <c r="P32" s="467" t="s">
        <v>373</v>
      </c>
      <c r="Q32" s="467" t="s">
        <v>373</v>
      </c>
      <c r="R32" s="467" t="s">
        <v>373</v>
      </c>
      <c r="S32" s="467" t="s">
        <v>373</v>
      </c>
      <c r="T32" s="467" t="s">
        <v>373</v>
      </c>
      <c r="U32" s="468" t="s">
        <v>418</v>
      </c>
      <c r="V32" s="468" t="s">
        <v>419</v>
      </c>
      <c r="W32" s="137">
        <v>58958</v>
      </c>
      <c r="X32" s="467" t="s">
        <v>373</v>
      </c>
      <c r="Y32" s="467"/>
      <c r="Z32" s="467" t="s">
        <v>373</v>
      </c>
      <c r="AA32" s="468">
        <v>30.36</v>
      </c>
      <c r="AB32" s="468">
        <v>11</v>
      </c>
      <c r="AC32" s="468">
        <v>1</v>
      </c>
      <c r="AD32" s="469">
        <v>1</v>
      </c>
      <c r="AE32" s="467">
        <v>1</v>
      </c>
      <c r="AF32" s="467">
        <v>0</v>
      </c>
      <c r="AG32" s="467">
        <v>8</v>
      </c>
      <c r="AH32" s="467">
        <v>1</v>
      </c>
      <c r="AI32" s="469">
        <v>0</v>
      </c>
    </row>
    <row r="33" spans="1:37" s="116" customFormat="1" ht="24" customHeight="1" x14ac:dyDescent="0.25">
      <c r="A33" s="469">
        <v>7</v>
      </c>
      <c r="B33" s="724" t="s">
        <v>971</v>
      </c>
      <c r="C33" s="724"/>
      <c r="D33" s="724"/>
      <c r="E33" s="724"/>
      <c r="F33" s="467" t="s">
        <v>379</v>
      </c>
      <c r="G33" s="468" t="s">
        <v>380</v>
      </c>
      <c r="H33" s="468">
        <v>3006006420</v>
      </c>
      <c r="I33" s="468" t="s">
        <v>972</v>
      </c>
      <c r="J33" s="468">
        <v>45.33</v>
      </c>
      <c r="K33" s="467" t="s">
        <v>973</v>
      </c>
      <c r="L33" s="511">
        <v>40598</v>
      </c>
      <c r="M33" s="511">
        <v>47903</v>
      </c>
      <c r="N33" s="467" t="s">
        <v>373</v>
      </c>
      <c r="O33" s="467" t="s">
        <v>373</v>
      </c>
      <c r="P33" s="467" t="s">
        <v>373</v>
      </c>
      <c r="Q33" s="467" t="s">
        <v>373</v>
      </c>
      <c r="R33" s="467" t="s">
        <v>373</v>
      </c>
      <c r="S33" s="467" t="s">
        <v>373</v>
      </c>
      <c r="T33" s="467" t="s">
        <v>373</v>
      </c>
      <c r="U33" s="468" t="s">
        <v>420</v>
      </c>
      <c r="V33" s="468" t="s">
        <v>421</v>
      </c>
      <c r="W33" s="137">
        <v>47903</v>
      </c>
      <c r="X33" s="467" t="s">
        <v>373</v>
      </c>
      <c r="Y33" s="467"/>
      <c r="Z33" s="467" t="s">
        <v>373</v>
      </c>
      <c r="AA33" s="468">
        <v>45.33</v>
      </c>
      <c r="AB33" s="468">
        <v>32</v>
      </c>
      <c r="AC33" s="468">
        <v>1</v>
      </c>
      <c r="AD33" s="469">
        <v>1</v>
      </c>
      <c r="AE33" s="467">
        <v>1</v>
      </c>
      <c r="AF33" s="467">
        <v>0</v>
      </c>
      <c r="AG33" s="467">
        <v>4</v>
      </c>
      <c r="AH33" s="467">
        <v>0</v>
      </c>
      <c r="AI33" s="469">
        <v>26</v>
      </c>
    </row>
    <row r="34" spans="1:37" s="116" customFormat="1" ht="24" customHeight="1" x14ac:dyDescent="0.25">
      <c r="A34" s="469">
        <v>8</v>
      </c>
      <c r="B34" s="724" t="s">
        <v>381</v>
      </c>
      <c r="C34" s="724"/>
      <c r="D34" s="724"/>
      <c r="E34" s="724"/>
      <c r="F34" s="467">
        <v>65</v>
      </c>
      <c r="G34" s="468" t="s">
        <v>1048</v>
      </c>
      <c r="H34" s="468" t="s">
        <v>1049</v>
      </c>
      <c r="I34" s="468" t="s">
        <v>974</v>
      </c>
      <c r="J34" s="468">
        <v>22.56</v>
      </c>
      <c r="K34" s="467" t="s">
        <v>422</v>
      </c>
      <c r="L34" s="133">
        <v>42968</v>
      </c>
      <c r="M34" s="133">
        <v>60865</v>
      </c>
      <c r="N34" s="467" t="s">
        <v>373</v>
      </c>
      <c r="O34" s="467" t="s">
        <v>373</v>
      </c>
      <c r="P34" s="467" t="s">
        <v>373</v>
      </c>
      <c r="Q34" s="467" t="s">
        <v>373</v>
      </c>
      <c r="R34" s="467" t="s">
        <v>373</v>
      </c>
      <c r="S34" s="467" t="s">
        <v>373</v>
      </c>
      <c r="T34" s="467" t="s">
        <v>373</v>
      </c>
      <c r="U34" s="467" t="s">
        <v>433</v>
      </c>
      <c r="V34" s="133">
        <v>42968</v>
      </c>
      <c r="W34" s="467">
        <v>2066</v>
      </c>
      <c r="X34" s="467" t="s">
        <v>373</v>
      </c>
      <c r="Y34" s="467"/>
      <c r="Z34" s="467" t="s">
        <v>373</v>
      </c>
      <c r="AA34" s="468">
        <v>22.56</v>
      </c>
      <c r="AB34" s="468">
        <v>4</v>
      </c>
      <c r="AC34" s="468">
        <v>1</v>
      </c>
      <c r="AD34" s="469">
        <v>1</v>
      </c>
      <c r="AE34" s="467">
        <v>1</v>
      </c>
      <c r="AF34" s="467">
        <v>0</v>
      </c>
      <c r="AG34" s="467">
        <v>3</v>
      </c>
      <c r="AH34" s="467">
        <v>1</v>
      </c>
      <c r="AI34" s="469">
        <v>0</v>
      </c>
      <c r="AK34" s="464" t="s">
        <v>206</v>
      </c>
    </row>
    <row r="35" spans="1:37" s="116" customFormat="1" ht="36" x14ac:dyDescent="0.25">
      <c r="A35" s="469">
        <v>9</v>
      </c>
      <c r="B35" s="724" t="s">
        <v>382</v>
      </c>
      <c r="C35" s="724"/>
      <c r="D35" s="724"/>
      <c r="E35" s="724"/>
      <c r="F35" s="467">
        <v>65</v>
      </c>
      <c r="G35" s="468" t="s">
        <v>383</v>
      </c>
      <c r="H35" s="512" t="s">
        <v>1024</v>
      </c>
      <c r="I35" s="468" t="s">
        <v>975</v>
      </c>
      <c r="J35" s="468">
        <v>70.108999999999995</v>
      </c>
      <c r="K35" s="467" t="s">
        <v>423</v>
      </c>
      <c r="L35" s="511">
        <v>41690</v>
      </c>
      <c r="M35" s="511">
        <v>59587</v>
      </c>
      <c r="N35" s="467" t="s">
        <v>373</v>
      </c>
      <c r="O35" s="467" t="s">
        <v>373</v>
      </c>
      <c r="P35" s="467" t="s">
        <v>373</v>
      </c>
      <c r="Q35" s="467" t="s">
        <v>373</v>
      </c>
      <c r="R35" s="467" t="s">
        <v>373</v>
      </c>
      <c r="S35" s="467" t="s">
        <v>373</v>
      </c>
      <c r="T35" s="467" t="s">
        <v>373</v>
      </c>
      <c r="U35" s="468" t="s">
        <v>423</v>
      </c>
      <c r="V35" s="468" t="s">
        <v>424</v>
      </c>
      <c r="W35" s="137">
        <v>59587</v>
      </c>
      <c r="X35" s="467" t="s">
        <v>373</v>
      </c>
      <c r="Y35" s="467"/>
      <c r="Z35" s="467" t="s">
        <v>373</v>
      </c>
      <c r="AA35" s="468">
        <v>70.108999999999995</v>
      </c>
      <c r="AB35" s="468">
        <v>7</v>
      </c>
      <c r="AC35" s="468">
        <v>3</v>
      </c>
      <c r="AD35" s="469">
        <v>1</v>
      </c>
      <c r="AE35" s="467">
        <v>1</v>
      </c>
      <c r="AF35" s="467">
        <v>0</v>
      </c>
      <c r="AG35" s="467">
        <v>3</v>
      </c>
      <c r="AH35" s="467">
        <v>3</v>
      </c>
      <c r="AI35" s="469">
        <v>0</v>
      </c>
    </row>
    <row r="36" spans="1:37" s="116" customFormat="1" ht="36" x14ac:dyDescent="0.25">
      <c r="A36" s="469">
        <v>10</v>
      </c>
      <c r="B36" s="724" t="s">
        <v>384</v>
      </c>
      <c r="C36" s="724"/>
      <c r="D36" s="724"/>
      <c r="E36" s="724"/>
      <c r="F36" s="467" t="s">
        <v>385</v>
      </c>
      <c r="G36" s="468" t="s">
        <v>386</v>
      </c>
      <c r="H36" s="437">
        <v>3022000715</v>
      </c>
      <c r="I36" s="468" t="s">
        <v>976</v>
      </c>
      <c r="J36" s="437">
        <v>31.414999999999999</v>
      </c>
      <c r="K36" s="467" t="s">
        <v>425</v>
      </c>
      <c r="L36" s="511">
        <v>42088</v>
      </c>
      <c r="M36" s="511">
        <v>59986</v>
      </c>
      <c r="N36" s="467" t="s">
        <v>373</v>
      </c>
      <c r="O36" s="467" t="s">
        <v>373</v>
      </c>
      <c r="P36" s="467" t="s">
        <v>373</v>
      </c>
      <c r="Q36" s="467" t="s">
        <v>373</v>
      </c>
      <c r="R36" s="467" t="s">
        <v>373</v>
      </c>
      <c r="S36" s="467" t="s">
        <v>373</v>
      </c>
      <c r="T36" s="467" t="s">
        <v>373</v>
      </c>
      <c r="U36" s="468" t="s">
        <v>425</v>
      </c>
      <c r="V36" s="468" t="s">
        <v>426</v>
      </c>
      <c r="W36" s="137">
        <v>59986</v>
      </c>
      <c r="X36" s="467" t="s">
        <v>373</v>
      </c>
      <c r="Y36" s="467"/>
      <c r="Z36" s="467" t="s">
        <v>373</v>
      </c>
      <c r="AA36" s="468">
        <v>31.414999999999999</v>
      </c>
      <c r="AB36" s="468">
        <v>7</v>
      </c>
      <c r="AC36" s="468">
        <v>1</v>
      </c>
      <c r="AD36" s="469">
        <v>1</v>
      </c>
      <c r="AE36" s="467">
        <v>1</v>
      </c>
      <c r="AF36" s="467">
        <v>0</v>
      </c>
      <c r="AG36" s="467">
        <v>6</v>
      </c>
      <c r="AH36" s="467">
        <v>0</v>
      </c>
      <c r="AI36" s="469">
        <v>0</v>
      </c>
    </row>
    <row r="37" spans="1:37" s="116" customFormat="1" ht="24" customHeight="1" x14ac:dyDescent="0.25">
      <c r="A37" s="469">
        <v>11</v>
      </c>
      <c r="B37" s="726" t="s">
        <v>1058</v>
      </c>
      <c r="C37" s="726"/>
      <c r="D37" s="726"/>
      <c r="E37" s="726"/>
      <c r="F37" s="467">
        <v>20600</v>
      </c>
      <c r="G37" s="513" t="s">
        <v>1057</v>
      </c>
      <c r="H37" s="513" t="s">
        <v>387</v>
      </c>
      <c r="I37" s="468" t="s">
        <v>977</v>
      </c>
      <c r="J37" s="468">
        <v>14.62</v>
      </c>
      <c r="K37" s="467" t="s">
        <v>427</v>
      </c>
      <c r="L37" s="511">
        <v>42003</v>
      </c>
      <c r="M37" s="511">
        <v>59900</v>
      </c>
      <c r="N37" s="467" t="s">
        <v>373</v>
      </c>
      <c r="O37" s="467" t="s">
        <v>373</v>
      </c>
      <c r="P37" s="467" t="s">
        <v>373</v>
      </c>
      <c r="Q37" s="467" t="s">
        <v>373</v>
      </c>
      <c r="R37" s="467" t="s">
        <v>373</v>
      </c>
      <c r="S37" s="467" t="s">
        <v>373</v>
      </c>
      <c r="T37" s="467" t="s">
        <v>373</v>
      </c>
      <c r="U37" s="468" t="s">
        <v>427</v>
      </c>
      <c r="V37" s="468" t="s">
        <v>428</v>
      </c>
      <c r="W37" s="137">
        <v>59900</v>
      </c>
      <c r="X37" s="467" t="s">
        <v>373</v>
      </c>
      <c r="Y37" s="467"/>
      <c r="Z37" s="467" t="s">
        <v>373</v>
      </c>
      <c r="AA37" s="468">
        <v>14.62</v>
      </c>
      <c r="AB37" s="468">
        <v>2</v>
      </c>
      <c r="AC37" s="468">
        <v>0</v>
      </c>
      <c r="AD37" s="469">
        <v>0</v>
      </c>
      <c r="AE37" s="467">
        <v>0</v>
      </c>
      <c r="AF37" s="467">
        <v>0</v>
      </c>
      <c r="AG37" s="467">
        <v>0</v>
      </c>
      <c r="AH37" s="467">
        <v>0</v>
      </c>
      <c r="AI37" s="469">
        <v>2</v>
      </c>
    </row>
    <row r="38" spans="1:37" s="116" customFormat="1" ht="36" customHeight="1" x14ac:dyDescent="0.25">
      <c r="A38" s="469">
        <v>12</v>
      </c>
      <c r="B38" s="714" t="s">
        <v>1041</v>
      </c>
      <c r="C38" s="714"/>
      <c r="D38" s="714"/>
      <c r="E38" s="714"/>
      <c r="F38" s="467">
        <v>83</v>
      </c>
      <c r="G38" s="468" t="s">
        <v>450</v>
      </c>
      <c r="H38" s="468" t="s">
        <v>1053</v>
      </c>
      <c r="I38" s="468" t="s">
        <v>978</v>
      </c>
      <c r="J38" s="468">
        <v>42.698999999999998</v>
      </c>
      <c r="K38" s="467" t="s">
        <v>429</v>
      </c>
      <c r="L38" s="511">
        <v>41267</v>
      </c>
      <c r="M38" s="511">
        <v>59164</v>
      </c>
      <c r="N38" s="467" t="s">
        <v>373</v>
      </c>
      <c r="O38" s="467" t="s">
        <v>373</v>
      </c>
      <c r="P38" s="467" t="s">
        <v>373</v>
      </c>
      <c r="Q38" s="467" t="s">
        <v>373</v>
      </c>
      <c r="R38" s="467" t="s">
        <v>373</v>
      </c>
      <c r="S38" s="467" t="s">
        <v>373</v>
      </c>
      <c r="T38" s="467" t="s">
        <v>373</v>
      </c>
      <c r="U38" s="138" t="s">
        <v>429</v>
      </c>
      <c r="V38" s="468" t="s">
        <v>430</v>
      </c>
      <c r="W38" s="137">
        <v>59164</v>
      </c>
      <c r="X38" s="467" t="s">
        <v>373</v>
      </c>
      <c r="Y38" s="467" t="s">
        <v>373</v>
      </c>
      <c r="Z38" s="467" t="s">
        <v>373</v>
      </c>
      <c r="AA38" s="468">
        <v>42.698999999999998</v>
      </c>
      <c r="AB38" s="468">
        <v>5</v>
      </c>
      <c r="AC38" s="469">
        <v>2</v>
      </c>
      <c r="AD38" s="467">
        <v>0</v>
      </c>
      <c r="AE38" s="467">
        <v>0</v>
      </c>
      <c r="AF38" s="467">
        <v>0</v>
      </c>
      <c r="AG38" s="467">
        <v>2</v>
      </c>
      <c r="AH38" s="469">
        <v>0</v>
      </c>
      <c r="AI38" s="469">
        <v>3</v>
      </c>
    </row>
    <row r="39" spans="1:37" s="116" customFormat="1" ht="36" customHeight="1" x14ac:dyDescent="0.25">
      <c r="A39" s="469">
        <v>14</v>
      </c>
      <c r="B39" s="714" t="s">
        <v>1039</v>
      </c>
      <c r="C39" s="714"/>
      <c r="D39" s="714"/>
      <c r="E39" s="714"/>
      <c r="F39" s="467">
        <v>83</v>
      </c>
      <c r="G39" s="468" t="s">
        <v>451</v>
      </c>
      <c r="H39" s="468" t="s">
        <v>388</v>
      </c>
      <c r="I39" s="468" t="s">
        <v>979</v>
      </c>
      <c r="J39" s="468">
        <v>28.684000000000001</v>
      </c>
      <c r="K39" s="467" t="s">
        <v>431</v>
      </c>
      <c r="L39" s="511">
        <v>40561</v>
      </c>
      <c r="M39" s="511">
        <v>58458</v>
      </c>
      <c r="N39" s="467" t="s">
        <v>373</v>
      </c>
      <c r="O39" s="467" t="s">
        <v>373</v>
      </c>
      <c r="P39" s="467" t="s">
        <v>373</v>
      </c>
      <c r="Q39" s="467" t="s">
        <v>373</v>
      </c>
      <c r="R39" s="467" t="s">
        <v>373</v>
      </c>
      <c r="S39" s="467" t="s">
        <v>373</v>
      </c>
      <c r="T39" s="467" t="s">
        <v>373</v>
      </c>
      <c r="U39" s="138" t="s">
        <v>431</v>
      </c>
      <c r="V39" s="468" t="s">
        <v>432</v>
      </c>
      <c r="W39" s="137">
        <v>58458</v>
      </c>
      <c r="X39" s="467" t="s">
        <v>373</v>
      </c>
      <c r="Y39" s="467" t="s">
        <v>373</v>
      </c>
      <c r="Z39" s="467" t="s">
        <v>373</v>
      </c>
      <c r="AA39" s="468">
        <v>28.684000000000001</v>
      </c>
      <c r="AB39" s="468">
        <v>5</v>
      </c>
      <c r="AC39" s="469">
        <v>1</v>
      </c>
      <c r="AD39" s="467">
        <v>0</v>
      </c>
      <c r="AE39" s="467">
        <v>0</v>
      </c>
      <c r="AF39" s="467">
        <v>0</v>
      </c>
      <c r="AG39" s="467">
        <v>2</v>
      </c>
      <c r="AH39" s="469">
        <v>0</v>
      </c>
      <c r="AI39" s="469">
        <v>3</v>
      </c>
    </row>
    <row r="40" spans="1:37" s="116" customFormat="1" ht="36" customHeight="1" x14ac:dyDescent="0.25">
      <c r="A40" s="469">
        <v>15</v>
      </c>
      <c r="B40" s="714" t="s">
        <v>1042</v>
      </c>
      <c r="C40" s="714"/>
      <c r="D40" s="714"/>
      <c r="E40" s="714"/>
      <c r="F40" s="467" t="s">
        <v>379</v>
      </c>
      <c r="G40" s="468" t="s">
        <v>389</v>
      </c>
      <c r="H40" s="468" t="s">
        <v>1044</v>
      </c>
      <c r="I40" s="468" t="s">
        <v>980</v>
      </c>
      <c r="J40" s="468">
        <v>12.33</v>
      </c>
      <c r="K40" s="467" t="s">
        <v>433</v>
      </c>
      <c r="L40" s="511">
        <v>41869</v>
      </c>
      <c r="M40" s="511">
        <v>59766</v>
      </c>
      <c r="N40" s="467" t="s">
        <v>373</v>
      </c>
      <c r="O40" s="467" t="s">
        <v>373</v>
      </c>
      <c r="P40" s="467" t="s">
        <v>373</v>
      </c>
      <c r="Q40" s="467" t="s">
        <v>373</v>
      </c>
      <c r="R40" s="467" t="s">
        <v>373</v>
      </c>
      <c r="S40" s="467" t="s">
        <v>373</v>
      </c>
      <c r="T40" s="467" t="s">
        <v>373</v>
      </c>
      <c r="U40" s="468" t="s">
        <v>433</v>
      </c>
      <c r="V40" s="468" t="s">
        <v>434</v>
      </c>
      <c r="W40" s="137">
        <v>59766</v>
      </c>
      <c r="X40" s="467" t="s">
        <v>373</v>
      </c>
      <c r="Y40" s="467" t="s">
        <v>373</v>
      </c>
      <c r="Z40" s="467" t="s">
        <v>373</v>
      </c>
      <c r="AA40" s="468">
        <v>12.33</v>
      </c>
      <c r="AB40" s="468">
        <v>2</v>
      </c>
      <c r="AC40" s="469">
        <v>3</v>
      </c>
      <c r="AD40" s="467">
        <v>1</v>
      </c>
      <c r="AE40" s="467">
        <v>1</v>
      </c>
      <c r="AF40" s="70">
        <v>0</v>
      </c>
      <c r="AG40" s="467">
        <v>1</v>
      </c>
      <c r="AH40" s="469">
        <v>0</v>
      </c>
      <c r="AI40" s="469">
        <v>0</v>
      </c>
    </row>
    <row r="41" spans="1:37" s="116" customFormat="1" ht="54.75" customHeight="1" x14ac:dyDescent="0.25">
      <c r="A41" s="469">
        <v>16</v>
      </c>
      <c r="B41" s="707" t="s">
        <v>390</v>
      </c>
      <c r="C41" s="707"/>
      <c r="D41" s="707"/>
      <c r="E41" s="707"/>
      <c r="F41" s="467">
        <v>96</v>
      </c>
      <c r="G41" s="468" t="s">
        <v>391</v>
      </c>
      <c r="H41" s="468" t="s">
        <v>1047</v>
      </c>
      <c r="I41" s="468" t="s">
        <v>981</v>
      </c>
      <c r="J41" s="468">
        <v>3.7120000000000002</v>
      </c>
      <c r="K41" s="467" t="s">
        <v>435</v>
      </c>
      <c r="L41" s="511">
        <v>42172</v>
      </c>
      <c r="M41" s="511">
        <v>60070</v>
      </c>
      <c r="N41" s="467" t="s">
        <v>373</v>
      </c>
      <c r="O41" s="467" t="s">
        <v>373</v>
      </c>
      <c r="P41" s="467" t="s">
        <v>373</v>
      </c>
      <c r="Q41" s="467" t="s">
        <v>373</v>
      </c>
      <c r="R41" s="467" t="s">
        <v>373</v>
      </c>
      <c r="S41" s="467" t="s">
        <v>373</v>
      </c>
      <c r="T41" s="467" t="s">
        <v>373</v>
      </c>
      <c r="U41" s="468" t="s">
        <v>435</v>
      </c>
      <c r="V41" s="137">
        <v>42172</v>
      </c>
      <c r="W41" s="137">
        <v>60070</v>
      </c>
      <c r="X41" s="467" t="s">
        <v>373</v>
      </c>
      <c r="Y41" s="467" t="s">
        <v>373</v>
      </c>
      <c r="Z41" s="467" t="s">
        <v>373</v>
      </c>
      <c r="AA41" s="468">
        <v>3.7120000000000002</v>
      </c>
      <c r="AB41" s="468">
        <v>5</v>
      </c>
      <c r="AC41" s="469">
        <v>1</v>
      </c>
      <c r="AD41" s="467">
        <v>1</v>
      </c>
      <c r="AE41" s="467">
        <v>1</v>
      </c>
      <c r="AF41" s="467">
        <v>0</v>
      </c>
      <c r="AG41" s="467">
        <v>4</v>
      </c>
      <c r="AH41" s="469">
        <v>1</v>
      </c>
      <c r="AI41" s="469">
        <v>0</v>
      </c>
    </row>
    <row r="42" spans="1:37" s="116" customFormat="1" ht="84" customHeight="1" x14ac:dyDescent="0.25">
      <c r="A42" s="469">
        <v>17</v>
      </c>
      <c r="B42" s="714" t="s">
        <v>1043</v>
      </c>
      <c r="C42" s="714"/>
      <c r="D42" s="714"/>
      <c r="E42" s="714"/>
      <c r="F42" s="467">
        <v>83</v>
      </c>
      <c r="G42" s="468" t="s">
        <v>392</v>
      </c>
      <c r="H42" s="468">
        <v>3017016999</v>
      </c>
      <c r="I42" s="468" t="s">
        <v>982</v>
      </c>
      <c r="J42" s="468">
        <v>38.44</v>
      </c>
      <c r="K42" s="467" t="s">
        <v>436</v>
      </c>
      <c r="L42" s="511">
        <v>40576</v>
      </c>
      <c r="M42" s="511">
        <v>58473</v>
      </c>
      <c r="N42" s="467" t="s">
        <v>373</v>
      </c>
      <c r="O42" s="467" t="s">
        <v>373</v>
      </c>
      <c r="P42" s="467" t="s">
        <v>373</v>
      </c>
      <c r="Q42" s="467" t="s">
        <v>373</v>
      </c>
      <c r="R42" s="467" t="s">
        <v>373</v>
      </c>
      <c r="S42" s="467" t="s">
        <v>373</v>
      </c>
      <c r="T42" s="467" t="s">
        <v>373</v>
      </c>
      <c r="U42" s="138" t="s">
        <v>436</v>
      </c>
      <c r="V42" s="468" t="s">
        <v>437</v>
      </c>
      <c r="W42" s="137">
        <v>58473</v>
      </c>
      <c r="X42" s="467" t="s">
        <v>373</v>
      </c>
      <c r="Y42" s="467" t="s">
        <v>373</v>
      </c>
      <c r="Z42" s="467" t="s">
        <v>373</v>
      </c>
      <c r="AA42" s="468">
        <v>38.44</v>
      </c>
      <c r="AB42" s="468">
        <v>9</v>
      </c>
      <c r="AC42" s="469">
        <v>2</v>
      </c>
      <c r="AD42" s="467">
        <v>3</v>
      </c>
      <c r="AE42" s="467">
        <v>0</v>
      </c>
      <c r="AF42" s="70">
        <v>2</v>
      </c>
      <c r="AG42" s="467">
        <v>2</v>
      </c>
      <c r="AH42" s="469">
        <v>0</v>
      </c>
      <c r="AI42" s="469">
        <v>2</v>
      </c>
    </row>
    <row r="43" spans="1:37" s="116" customFormat="1" ht="24" customHeight="1" x14ac:dyDescent="0.25">
      <c r="A43" s="469">
        <v>18</v>
      </c>
      <c r="B43" s="714" t="s">
        <v>393</v>
      </c>
      <c r="C43" s="714"/>
      <c r="D43" s="714"/>
      <c r="E43" s="714"/>
      <c r="F43" s="467">
        <v>34</v>
      </c>
      <c r="G43" s="468" t="s">
        <v>1045</v>
      </c>
      <c r="H43" s="468" t="s">
        <v>1046</v>
      </c>
      <c r="I43" s="468" t="s">
        <v>983</v>
      </c>
      <c r="J43" s="468">
        <v>6.8650000000000002</v>
      </c>
      <c r="K43" s="467" t="s">
        <v>438</v>
      </c>
      <c r="L43" s="511">
        <v>40765</v>
      </c>
      <c r="M43" s="511">
        <v>58663</v>
      </c>
      <c r="N43" s="467" t="s">
        <v>373</v>
      </c>
      <c r="O43" s="467" t="s">
        <v>373</v>
      </c>
      <c r="P43" s="467" t="s">
        <v>373</v>
      </c>
      <c r="Q43" s="467" t="s">
        <v>373</v>
      </c>
      <c r="R43" s="467" t="s">
        <v>373</v>
      </c>
      <c r="S43" s="467" t="s">
        <v>373</v>
      </c>
      <c r="T43" s="467" t="s">
        <v>373</v>
      </c>
      <c r="U43" s="468" t="s">
        <v>438</v>
      </c>
      <c r="V43" s="468" t="s">
        <v>439</v>
      </c>
      <c r="W43" s="137">
        <v>58663</v>
      </c>
      <c r="X43" s="467" t="s">
        <v>373</v>
      </c>
      <c r="Y43" s="467" t="s">
        <v>373</v>
      </c>
      <c r="Z43" s="467" t="s">
        <v>373</v>
      </c>
      <c r="AA43" s="468">
        <v>6.8650000000000002</v>
      </c>
      <c r="AB43" s="468">
        <v>7</v>
      </c>
      <c r="AC43" s="469">
        <v>1</v>
      </c>
      <c r="AD43" s="467">
        <v>1</v>
      </c>
      <c r="AE43" s="467">
        <v>0</v>
      </c>
      <c r="AF43" s="467">
        <v>0</v>
      </c>
      <c r="AG43" s="467">
        <v>6</v>
      </c>
      <c r="AH43" s="469">
        <v>0</v>
      </c>
      <c r="AI43" s="469">
        <v>0</v>
      </c>
    </row>
    <row r="44" spans="1:37" s="116" customFormat="1" ht="38.25" x14ac:dyDescent="0.25">
      <c r="A44" s="469">
        <v>19</v>
      </c>
      <c r="B44" s="714" t="s">
        <v>394</v>
      </c>
      <c r="C44" s="714"/>
      <c r="D44" s="714"/>
      <c r="E44" s="714"/>
      <c r="F44" s="467">
        <v>65</v>
      </c>
      <c r="G44" s="467" t="s">
        <v>395</v>
      </c>
      <c r="H44" s="468">
        <v>3023002151</v>
      </c>
      <c r="I44" s="467" t="s">
        <v>984</v>
      </c>
      <c r="J44" s="468">
        <v>8.4060000000000006</v>
      </c>
      <c r="K44" s="467" t="s">
        <v>440</v>
      </c>
      <c r="L44" s="511">
        <v>41131</v>
      </c>
      <c r="M44" s="511">
        <v>59028</v>
      </c>
      <c r="N44" s="467" t="s">
        <v>373</v>
      </c>
      <c r="O44" s="467" t="s">
        <v>373</v>
      </c>
      <c r="P44" s="467" t="s">
        <v>373</v>
      </c>
      <c r="Q44" s="467" t="s">
        <v>373</v>
      </c>
      <c r="R44" s="467" t="s">
        <v>373</v>
      </c>
      <c r="S44" s="467" t="s">
        <v>373</v>
      </c>
      <c r="T44" s="467" t="s">
        <v>373</v>
      </c>
      <c r="U44" s="468" t="s">
        <v>440</v>
      </c>
      <c r="V44" s="137">
        <v>41131</v>
      </c>
      <c r="W44" s="137">
        <v>59028</v>
      </c>
      <c r="X44" s="467" t="s">
        <v>373</v>
      </c>
      <c r="Y44" s="467" t="s">
        <v>373</v>
      </c>
      <c r="Z44" s="467" t="s">
        <v>373</v>
      </c>
      <c r="AA44" s="468">
        <v>8.4060000000000006</v>
      </c>
      <c r="AB44" s="468">
        <v>2</v>
      </c>
      <c r="AC44" s="469">
        <v>2</v>
      </c>
      <c r="AD44" s="467">
        <v>0</v>
      </c>
      <c r="AE44" s="467">
        <v>0</v>
      </c>
      <c r="AF44" s="467">
        <v>0</v>
      </c>
      <c r="AG44" s="467">
        <v>0</v>
      </c>
      <c r="AH44" s="469">
        <v>0</v>
      </c>
      <c r="AI44" s="469">
        <v>0</v>
      </c>
    </row>
    <row r="45" spans="1:37" s="116" customFormat="1" ht="60" x14ac:dyDescent="0.25">
      <c r="A45" s="469">
        <v>20</v>
      </c>
      <c r="B45" s="714" t="s">
        <v>396</v>
      </c>
      <c r="C45" s="714"/>
      <c r="D45" s="714"/>
      <c r="E45" s="714"/>
      <c r="F45" s="468">
        <v>12300</v>
      </c>
      <c r="G45" s="468" t="s">
        <v>1025</v>
      </c>
      <c r="H45" s="468" t="s">
        <v>1056</v>
      </c>
      <c r="I45" s="468" t="s">
        <v>985</v>
      </c>
      <c r="J45" s="468">
        <v>2.0569999999999999</v>
      </c>
      <c r="K45" s="468" t="s">
        <v>986</v>
      </c>
      <c r="L45" s="511">
        <v>42265</v>
      </c>
      <c r="M45" s="511">
        <v>60163</v>
      </c>
      <c r="N45" s="468" t="s">
        <v>373</v>
      </c>
      <c r="O45" s="468" t="s">
        <v>373</v>
      </c>
      <c r="P45" s="468" t="s">
        <v>373</v>
      </c>
      <c r="Q45" s="468" t="s">
        <v>373</v>
      </c>
      <c r="R45" s="468" t="s">
        <v>373</v>
      </c>
      <c r="S45" s="468" t="s">
        <v>373</v>
      </c>
      <c r="T45" s="468" t="s">
        <v>373</v>
      </c>
      <c r="U45" s="468" t="s">
        <v>986</v>
      </c>
      <c r="V45" s="137">
        <v>42265</v>
      </c>
      <c r="W45" s="137">
        <v>60163</v>
      </c>
      <c r="X45" s="468" t="s">
        <v>373</v>
      </c>
      <c r="Y45" s="467" t="s">
        <v>373</v>
      </c>
      <c r="Z45" s="468" t="s">
        <v>373</v>
      </c>
      <c r="AA45" s="468">
        <v>2.0569999999999999</v>
      </c>
      <c r="AB45" s="468">
        <v>1</v>
      </c>
      <c r="AC45" s="134">
        <v>0</v>
      </c>
      <c r="AD45" s="468">
        <v>0</v>
      </c>
      <c r="AE45" s="468">
        <v>0</v>
      </c>
      <c r="AF45" s="468">
        <v>0</v>
      </c>
      <c r="AG45" s="468">
        <v>0</v>
      </c>
      <c r="AH45" s="134">
        <v>0</v>
      </c>
      <c r="AI45" s="134">
        <v>1</v>
      </c>
    </row>
    <row r="46" spans="1:37" s="116" customFormat="1" ht="76.5" x14ac:dyDescent="0.25">
      <c r="A46" s="469">
        <v>21</v>
      </c>
      <c r="B46" s="714" t="s">
        <v>1040</v>
      </c>
      <c r="C46" s="714"/>
      <c r="D46" s="714"/>
      <c r="E46" s="714"/>
      <c r="F46" s="514">
        <v>12300</v>
      </c>
      <c r="G46" s="515" t="s">
        <v>1028</v>
      </c>
      <c r="H46" s="514" t="s">
        <v>1029</v>
      </c>
      <c r="I46" s="514" t="s">
        <v>1027</v>
      </c>
      <c r="J46" s="514">
        <v>44.89</v>
      </c>
      <c r="K46" s="514" t="s">
        <v>1030</v>
      </c>
      <c r="L46" s="137">
        <v>44421</v>
      </c>
      <c r="M46" s="137">
        <v>62318</v>
      </c>
      <c r="N46" s="468" t="s">
        <v>373</v>
      </c>
      <c r="O46" s="468" t="s">
        <v>373</v>
      </c>
      <c r="P46" s="468" t="s">
        <v>373</v>
      </c>
      <c r="Q46" s="468" t="s">
        <v>373</v>
      </c>
      <c r="R46" s="468" t="s">
        <v>373</v>
      </c>
      <c r="S46" s="468" t="s">
        <v>373</v>
      </c>
      <c r="T46" s="468" t="s">
        <v>373</v>
      </c>
      <c r="U46" s="468" t="s">
        <v>988</v>
      </c>
      <c r="V46" s="137">
        <v>44049</v>
      </c>
      <c r="W46" s="137">
        <v>44414</v>
      </c>
      <c r="X46" s="468" t="s">
        <v>373</v>
      </c>
      <c r="Y46" s="467" t="s">
        <v>373</v>
      </c>
      <c r="Z46" s="468" t="s">
        <v>373</v>
      </c>
      <c r="AA46" s="468">
        <v>44.89</v>
      </c>
      <c r="AB46" s="468">
        <v>2</v>
      </c>
      <c r="AC46" s="134">
        <v>0</v>
      </c>
      <c r="AD46" s="468">
        <v>1</v>
      </c>
      <c r="AE46" s="468">
        <v>1</v>
      </c>
      <c r="AF46" s="468">
        <v>0</v>
      </c>
      <c r="AG46" s="468">
        <v>0</v>
      </c>
      <c r="AH46" s="134">
        <v>0</v>
      </c>
      <c r="AI46" s="134">
        <v>1</v>
      </c>
    </row>
    <row r="47" spans="1:37" s="116" customFormat="1" ht="51" x14ac:dyDescent="0.25">
      <c r="A47" s="469">
        <v>22</v>
      </c>
      <c r="B47" s="718" t="s">
        <v>1059</v>
      </c>
      <c r="C47" s="719"/>
      <c r="D47" s="719"/>
      <c r="E47" s="720"/>
      <c r="F47" s="514" t="s">
        <v>1062</v>
      </c>
      <c r="G47" s="516" t="s">
        <v>1063</v>
      </c>
      <c r="H47" s="514" t="s">
        <v>1060</v>
      </c>
      <c r="I47" s="514" t="s">
        <v>1061</v>
      </c>
      <c r="J47" s="514">
        <v>2.4060000000000001</v>
      </c>
      <c r="K47" s="514" t="s">
        <v>988</v>
      </c>
      <c r="L47" s="137">
        <v>44049</v>
      </c>
      <c r="M47" s="137">
        <v>61946</v>
      </c>
      <c r="N47" s="468" t="s">
        <v>373</v>
      </c>
      <c r="O47" s="468" t="s">
        <v>373</v>
      </c>
      <c r="P47" s="468"/>
      <c r="Q47" s="468"/>
      <c r="R47" s="468"/>
      <c r="S47" s="468"/>
      <c r="T47" s="468"/>
      <c r="U47" s="468"/>
      <c r="V47" s="137"/>
      <c r="W47" s="137"/>
      <c r="X47" s="468"/>
      <c r="Y47" s="467"/>
      <c r="Z47" s="468"/>
      <c r="AA47" s="468">
        <v>2.4060000000000001</v>
      </c>
      <c r="AB47" s="468">
        <v>1</v>
      </c>
      <c r="AC47" s="134">
        <v>0</v>
      </c>
      <c r="AD47" s="468">
        <v>0</v>
      </c>
      <c r="AE47" s="468">
        <v>0</v>
      </c>
      <c r="AF47" s="468">
        <v>0</v>
      </c>
      <c r="AG47" s="468">
        <v>0</v>
      </c>
      <c r="AH47" s="134">
        <v>0</v>
      </c>
      <c r="AI47" s="134">
        <v>1</v>
      </c>
    </row>
    <row r="48" spans="1:37" x14ac:dyDescent="0.25">
      <c r="A48" s="715" t="s">
        <v>72</v>
      </c>
      <c r="B48" s="716"/>
      <c r="C48" s="716"/>
      <c r="D48" s="716"/>
      <c r="E48" s="717"/>
      <c r="F48" s="130"/>
      <c r="G48" s="130"/>
      <c r="H48" s="130"/>
      <c r="I48" s="130"/>
      <c r="J48" s="130">
        <f>SUM(J9:J47)</f>
        <v>1764.2959999999998</v>
      </c>
      <c r="K48" s="130"/>
      <c r="L48" s="467"/>
      <c r="M48" s="467"/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8"/>
      <c r="Y48" s="469"/>
      <c r="Z48" s="469"/>
      <c r="AA48" s="130">
        <f>SUM(AA9:AA47)</f>
        <v>1764.2959999999998</v>
      </c>
      <c r="AB48" s="469">
        <f>SUM(AB9:AB47)</f>
        <v>307</v>
      </c>
      <c r="AC48" s="469">
        <f t="shared" ref="AC48:AI48" si="0">SUM(AC9:AC47)</f>
        <v>39</v>
      </c>
      <c r="AD48" s="469">
        <f t="shared" si="0"/>
        <v>16</v>
      </c>
      <c r="AE48" s="469">
        <f t="shared" si="0"/>
        <v>11</v>
      </c>
      <c r="AF48" s="469">
        <f t="shared" si="0"/>
        <v>3</v>
      </c>
      <c r="AG48" s="469">
        <f t="shared" si="0"/>
        <v>83</v>
      </c>
      <c r="AH48" s="469">
        <f t="shared" si="0"/>
        <v>9</v>
      </c>
      <c r="AI48" s="469">
        <f t="shared" si="0"/>
        <v>178</v>
      </c>
    </row>
    <row r="51" spans="1:35" x14ac:dyDescent="0.25">
      <c r="A51" s="710" t="s">
        <v>59</v>
      </c>
      <c r="B51" s="710"/>
      <c r="C51" s="710"/>
      <c r="D51" s="710"/>
      <c r="F51" s="144" t="s">
        <v>76</v>
      </c>
      <c r="G51" s="144"/>
      <c r="H51" s="144"/>
      <c r="I51" s="144"/>
      <c r="J51" s="144"/>
      <c r="S51" s="711" t="s">
        <v>448</v>
      </c>
      <c r="T51" s="711"/>
      <c r="U51" s="711"/>
      <c r="V51" s="711"/>
      <c r="W51" s="711"/>
      <c r="X51" s="711"/>
      <c r="Y51" s="294"/>
      <c r="AD51" s="143" t="s">
        <v>73</v>
      </c>
      <c r="AE51" s="143"/>
      <c r="AF51" s="143"/>
    </row>
    <row r="52" spans="1:35" x14ac:dyDescent="0.25">
      <c r="F52" s="712" t="s">
        <v>78</v>
      </c>
      <c r="G52" s="712"/>
      <c r="H52" s="712"/>
      <c r="I52" s="712"/>
      <c r="J52" s="712"/>
      <c r="K52" s="712"/>
      <c r="L52" s="712"/>
      <c r="M52" s="712"/>
      <c r="S52" s="712" t="s">
        <v>74</v>
      </c>
      <c r="T52" s="712"/>
      <c r="U52" s="712"/>
      <c r="V52" s="712"/>
      <c r="W52" s="712"/>
      <c r="X52" s="712"/>
      <c r="Y52" s="295"/>
      <c r="AD52" s="713" t="s">
        <v>75</v>
      </c>
      <c r="AE52" s="713"/>
      <c r="AF52" s="713"/>
      <c r="AG52" s="713"/>
      <c r="AH52" s="713"/>
      <c r="AI52" s="713"/>
    </row>
    <row r="54" spans="1:35" x14ac:dyDescent="0.25">
      <c r="A54" s="135" t="s">
        <v>79</v>
      </c>
      <c r="C54" s="145" t="s">
        <v>80</v>
      </c>
      <c r="D54" s="145"/>
      <c r="AB54" s="708">
        <v>44790</v>
      </c>
      <c r="AC54" s="709"/>
      <c r="AD54" s="709"/>
      <c r="AE54" s="709"/>
      <c r="AF54" s="709"/>
      <c r="AG54" s="709"/>
      <c r="AH54" s="709"/>
    </row>
    <row r="55" spans="1:35" x14ac:dyDescent="0.25">
      <c r="AB55" s="710" t="s">
        <v>60</v>
      </c>
      <c r="AC55" s="710"/>
      <c r="AD55" s="710"/>
      <c r="AE55" s="710"/>
      <c r="AF55" s="710"/>
      <c r="AG55" s="710"/>
      <c r="AH55" s="710"/>
    </row>
    <row r="60" spans="1:35" x14ac:dyDescent="0.25">
      <c r="A60" s="235" t="s">
        <v>81</v>
      </c>
      <c r="B60" s="236" t="s">
        <v>2</v>
      </c>
      <c r="C60" s="237"/>
      <c r="D60" s="237"/>
      <c r="E60" s="237"/>
      <c r="F60" s="237"/>
      <c r="G60" s="237"/>
      <c r="H60" s="237"/>
      <c r="I60" s="237"/>
    </row>
  </sheetData>
  <autoFilter ref="A8:AI8">
    <filterColumn colId="1" showButton="0"/>
    <filterColumn colId="2" showButton="0"/>
    <filterColumn colId="3" showButton="0"/>
  </autoFilter>
  <mergeCells count="73">
    <mergeCell ref="A9:A25"/>
    <mergeCell ref="B9:E25"/>
    <mergeCell ref="F9:F25"/>
    <mergeCell ref="G9:G25"/>
    <mergeCell ref="AI27:AI29"/>
    <mergeCell ref="AA27:AA29"/>
    <mergeCell ref="A27:A29"/>
    <mergeCell ref="B27:E29"/>
    <mergeCell ref="F27:F29"/>
    <mergeCell ref="G27:G29"/>
    <mergeCell ref="H27:H29"/>
    <mergeCell ref="AB27:AB29"/>
    <mergeCell ref="AC27:AC29"/>
    <mergeCell ref="AD27:AD29"/>
    <mergeCell ref="AE27:AE29"/>
    <mergeCell ref="AF27:AF29"/>
    <mergeCell ref="AG27:AG29"/>
    <mergeCell ref="AH27:AH29"/>
    <mergeCell ref="AB2:AI2"/>
    <mergeCell ref="AB3:AB7"/>
    <mergeCell ref="AC5:AC7"/>
    <mergeCell ref="AD5:AF5"/>
    <mergeCell ref="AE6:AF6"/>
    <mergeCell ref="AD6:AD7"/>
    <mergeCell ref="AG5:AG7"/>
    <mergeCell ref="AC3:AI4"/>
    <mergeCell ref="AH5:AH7"/>
    <mergeCell ref="AI5:AI7"/>
    <mergeCell ref="K5:O6"/>
    <mergeCell ref="A5:A7"/>
    <mergeCell ref="B5:E7"/>
    <mergeCell ref="F5:F7"/>
    <mergeCell ref="G5:G7"/>
    <mergeCell ref="J5:J7"/>
    <mergeCell ref="H5:H7"/>
    <mergeCell ref="I5:I7"/>
    <mergeCell ref="AA5:AA7"/>
    <mergeCell ref="V6:Z6"/>
    <mergeCell ref="P6:P7"/>
    <mergeCell ref="Q6:Q7"/>
    <mergeCell ref="R6:R7"/>
    <mergeCell ref="S6:S7"/>
    <mergeCell ref="T6:T7"/>
    <mergeCell ref="U6:U7"/>
    <mergeCell ref="P5:Z5"/>
    <mergeCell ref="B8:E8"/>
    <mergeCell ref="B31:E31"/>
    <mergeCell ref="B26:E26"/>
    <mergeCell ref="B30:E3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4:E44"/>
    <mergeCell ref="B45:E45"/>
    <mergeCell ref="A48:E48"/>
    <mergeCell ref="B46:E46"/>
    <mergeCell ref="B47:E47"/>
    <mergeCell ref="AB54:AH54"/>
    <mergeCell ref="AB55:AH55"/>
    <mergeCell ref="A51:D51"/>
    <mergeCell ref="S51:X51"/>
    <mergeCell ref="F52:M52"/>
    <mergeCell ref="S52:X52"/>
    <mergeCell ref="AD52:AI52"/>
  </mergeCells>
  <pageMargins left="0.7" right="0.7" top="0.75" bottom="0.75" header="0.3" footer="0.3"/>
  <pageSetup paperSize="9" scale="85" orientation="landscape" verticalDpi="0" r:id="rId1"/>
  <ignoredErrors>
    <ignoredError sqref="AA48:AC48 AD48:AI4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9"/>
  <sheetViews>
    <sheetView workbookViewId="0">
      <selection activeCell="J19" sqref="J19:N19"/>
    </sheetView>
  </sheetViews>
  <sheetFormatPr defaultColWidth="8.85546875" defaultRowHeight="15" x14ac:dyDescent="0.25"/>
  <cols>
    <col min="1" max="1" width="7.140625" style="63" customWidth="1"/>
    <col min="2" max="3" width="8.85546875" style="63"/>
    <col min="4" max="4" width="4.7109375" style="63" customWidth="1"/>
    <col min="5" max="5" width="17.28515625" style="63" customWidth="1"/>
    <col min="6" max="8" width="8.85546875" style="63"/>
    <col min="9" max="9" width="10.5703125" style="63" customWidth="1"/>
    <col min="10" max="11" width="8.85546875" style="63"/>
    <col min="12" max="12" width="7.7109375" style="63" customWidth="1"/>
    <col min="13" max="16384" width="8.85546875" style="63"/>
  </cols>
  <sheetData>
    <row r="1" spans="1:14" x14ac:dyDescent="0.25">
      <c r="M1" s="661" t="s">
        <v>474</v>
      </c>
      <c r="N1" s="661"/>
    </row>
    <row r="3" spans="1:14" ht="33.6" customHeight="1" x14ac:dyDescent="0.25">
      <c r="A3" s="648" t="s">
        <v>475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ht="15.75" x14ac:dyDescent="0.25">
      <c r="A4" s="564" t="s">
        <v>993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x14ac:dyDescent="0.25">
      <c r="A7" s="702" t="s">
        <v>97</v>
      </c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4"/>
    </row>
    <row r="8" spans="1:14" ht="19.5" customHeight="1" x14ac:dyDescent="0.25">
      <c r="A8" s="702" t="s">
        <v>98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4"/>
    </row>
    <row r="9" spans="1:14" ht="6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ht="31.9" customHeight="1" x14ac:dyDescent="0.25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</row>
    <row r="11" spans="1:14" ht="9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ht="61.5" customHeight="1" x14ac:dyDescent="0.25">
      <c r="A12" s="102" t="s">
        <v>463</v>
      </c>
      <c r="B12" s="741" t="s">
        <v>464</v>
      </c>
      <c r="C12" s="742"/>
      <c r="D12" s="743"/>
      <c r="E12" s="102" t="s">
        <v>465</v>
      </c>
      <c r="F12" s="741" t="s">
        <v>473</v>
      </c>
      <c r="G12" s="742"/>
      <c r="H12" s="743"/>
      <c r="I12" s="102" t="s">
        <v>466</v>
      </c>
      <c r="J12" s="741" t="s">
        <v>467</v>
      </c>
      <c r="K12" s="742"/>
      <c r="L12" s="743"/>
      <c r="M12" s="741" t="s">
        <v>230</v>
      </c>
      <c r="N12" s="743"/>
    </row>
    <row r="13" spans="1:14" x14ac:dyDescent="0.25">
      <c r="A13" s="147">
        <v>1</v>
      </c>
      <c r="B13" s="774">
        <v>2</v>
      </c>
      <c r="C13" s="775"/>
      <c r="D13" s="776"/>
      <c r="E13" s="147">
        <v>3</v>
      </c>
      <c r="F13" s="774">
        <v>4</v>
      </c>
      <c r="G13" s="775"/>
      <c r="H13" s="776"/>
      <c r="I13" s="147">
        <v>5</v>
      </c>
      <c r="J13" s="774">
        <v>6</v>
      </c>
      <c r="K13" s="775"/>
      <c r="L13" s="776"/>
      <c r="M13" s="774">
        <v>7</v>
      </c>
      <c r="N13" s="776"/>
    </row>
    <row r="14" spans="1:14" x14ac:dyDescent="0.25">
      <c r="A14" s="148"/>
      <c r="B14" s="774" t="s">
        <v>468</v>
      </c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6"/>
    </row>
    <row r="15" spans="1:14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10.9" customHeight="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s="126" customFormat="1" ht="12.75" x14ac:dyDescent="0.2">
      <c r="A17" s="693" t="s">
        <v>59</v>
      </c>
      <c r="B17" s="693"/>
      <c r="C17" s="693"/>
      <c r="D17" s="693"/>
      <c r="E17" s="696" t="s">
        <v>76</v>
      </c>
      <c r="F17" s="696"/>
      <c r="G17" s="696"/>
      <c r="H17" s="127"/>
      <c r="I17" s="696" t="s">
        <v>469</v>
      </c>
      <c r="J17" s="696"/>
      <c r="K17" s="127"/>
      <c r="L17" s="697" t="s">
        <v>205</v>
      </c>
      <c r="M17" s="697"/>
      <c r="N17" s="697"/>
    </row>
    <row r="18" spans="1:14" x14ac:dyDescent="0.25">
      <c r="A18" s="116"/>
      <c r="B18" s="116"/>
      <c r="C18" s="116"/>
      <c r="D18" s="116"/>
      <c r="E18" s="690" t="s">
        <v>78</v>
      </c>
      <c r="F18" s="690"/>
      <c r="G18" s="690"/>
      <c r="H18" s="116"/>
      <c r="I18" s="690" t="s">
        <v>74</v>
      </c>
      <c r="J18" s="690"/>
      <c r="K18" s="116"/>
      <c r="L18" s="690" t="s">
        <v>75</v>
      </c>
      <c r="M18" s="690"/>
      <c r="N18" s="690"/>
    </row>
    <row r="19" spans="1:14" s="126" customFormat="1" ht="12.75" x14ac:dyDescent="0.2">
      <c r="A19" s="129" t="s">
        <v>79</v>
      </c>
      <c r="B19" s="129"/>
      <c r="C19" s="129"/>
      <c r="D19" s="129" t="s">
        <v>80</v>
      </c>
      <c r="E19" s="129"/>
      <c r="F19" s="127"/>
      <c r="G19" s="127"/>
      <c r="H19" s="127"/>
      <c r="I19" s="127"/>
      <c r="J19" s="691">
        <v>44790</v>
      </c>
      <c r="K19" s="692"/>
      <c r="L19" s="692"/>
      <c r="M19" s="692"/>
      <c r="N19" s="692"/>
    </row>
    <row r="20" spans="1:14" ht="14.25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693" t="s">
        <v>60</v>
      </c>
      <c r="K20" s="693"/>
      <c r="L20" s="693"/>
      <c r="M20" s="693"/>
      <c r="N20" s="693"/>
    </row>
    <row r="21" spans="1:14" ht="11.25" customHeight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14" x14ac:dyDescent="0.25">
      <c r="A22" s="234" t="s">
        <v>81</v>
      </c>
      <c r="B22" s="233" t="s">
        <v>470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4"/>
      <c r="M22" s="116"/>
      <c r="N22" s="116"/>
    </row>
    <row r="23" spans="1:14" x14ac:dyDescent="0.25">
      <c r="A23" s="234" t="s">
        <v>471</v>
      </c>
      <c r="B23" s="233" t="s">
        <v>472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4"/>
      <c r="M23" s="116"/>
      <c r="N23" s="116"/>
    </row>
    <row r="24" spans="1:14" x14ac:dyDescent="0.25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116"/>
      <c r="N24" s="116"/>
    </row>
    <row r="25" spans="1:14" x14ac:dyDescent="0.25">
      <c r="A25" s="243" t="s">
        <v>81</v>
      </c>
      <c r="B25" s="244" t="s">
        <v>0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34"/>
      <c r="M25" s="116"/>
      <c r="N25" s="116"/>
    </row>
    <row r="26" spans="1:14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9" spans="1:14" x14ac:dyDescent="0.25">
      <c r="F29" s="63" t="s">
        <v>206</v>
      </c>
    </row>
  </sheetData>
  <mergeCells count="24">
    <mergeCell ref="A7:N7"/>
    <mergeCell ref="A3:N3"/>
    <mergeCell ref="A8:N8"/>
    <mergeCell ref="A10:N10"/>
    <mergeCell ref="B12:D12"/>
    <mergeCell ref="F12:H12"/>
    <mergeCell ref="J12:L12"/>
    <mergeCell ref="M12:N12"/>
    <mergeCell ref="J19:N19"/>
    <mergeCell ref="J20:N20"/>
    <mergeCell ref="M1:N1"/>
    <mergeCell ref="A4:N4"/>
    <mergeCell ref="A17:D17"/>
    <mergeCell ref="E17:G17"/>
    <mergeCell ref="I17:J17"/>
    <mergeCell ref="L17:N17"/>
    <mergeCell ref="E18:G18"/>
    <mergeCell ref="I18:J18"/>
    <mergeCell ref="L18:N18"/>
    <mergeCell ref="B13:D13"/>
    <mergeCell ref="F13:H13"/>
    <mergeCell ref="J13:L13"/>
    <mergeCell ref="M13:N13"/>
    <mergeCell ref="B14:N14"/>
  </mergeCells>
  <pageMargins left="0.7" right="0.7" top="0.75" bottom="0.75" header="0.3" footer="0.3"/>
  <pageSetup paperSize="9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5"/>
  <sheetViews>
    <sheetView workbookViewId="0">
      <selection activeCell="A18" sqref="A18:O18"/>
    </sheetView>
  </sheetViews>
  <sheetFormatPr defaultColWidth="8.85546875" defaultRowHeight="15" x14ac:dyDescent="0.25"/>
  <cols>
    <col min="1" max="1" width="4" style="63" customWidth="1"/>
    <col min="2" max="2" width="25.42578125" style="63" customWidth="1"/>
    <col min="3" max="3" width="6.7109375" style="63" customWidth="1"/>
    <col min="4" max="4" width="5.7109375" style="63" customWidth="1"/>
    <col min="5" max="5" width="5.85546875" style="63" customWidth="1"/>
    <col min="6" max="6" width="6.140625" style="63" customWidth="1"/>
    <col min="7" max="7" width="7.85546875" style="63" customWidth="1"/>
    <col min="8" max="8" width="7.5703125" style="63" customWidth="1"/>
    <col min="9" max="9" width="6.28515625" style="63" customWidth="1"/>
    <col min="10" max="10" width="8" style="63" customWidth="1"/>
    <col min="11" max="11" width="8.5703125" style="63" customWidth="1"/>
    <col min="12" max="12" width="7.7109375" style="63" customWidth="1"/>
    <col min="13" max="13" width="9" style="63" customWidth="1"/>
    <col min="14" max="14" width="6.28515625" style="63" customWidth="1"/>
    <col min="15" max="15" width="10.28515625" style="63" customWidth="1"/>
    <col min="16" max="16" width="6.140625" style="63" customWidth="1"/>
    <col min="17" max="17" width="5.140625" style="63" customWidth="1"/>
    <col min="18" max="16384" width="8.85546875" style="63"/>
  </cols>
  <sheetData>
    <row r="1" spans="1:18" x14ac:dyDescent="0.25">
      <c r="N1" s="661" t="s">
        <v>487</v>
      </c>
      <c r="O1" s="661"/>
    </row>
    <row r="3" spans="1:18" x14ac:dyDescent="0.25">
      <c r="A3" s="19" t="s">
        <v>488</v>
      </c>
      <c r="B3" s="19"/>
      <c r="C3" s="19"/>
      <c r="D3" s="19"/>
      <c r="E3" s="19"/>
      <c r="F3" s="19"/>
      <c r="G3" s="19"/>
      <c r="H3" s="19"/>
    </row>
    <row r="4" spans="1:18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</row>
    <row r="6" spans="1:18" ht="17.45" customHeight="1" x14ac:dyDescent="0.25">
      <c r="A6" s="779" t="s">
        <v>62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</row>
    <row r="7" spans="1:18" ht="19.899999999999999" customHeight="1" x14ac:dyDescent="0.25">
      <c r="A7" s="779" t="s">
        <v>63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</row>
    <row r="8" spans="1:18" ht="14.4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8" ht="19.899999999999999" customHeight="1" x14ac:dyDescent="0.25">
      <c r="A9" s="292" t="s">
        <v>931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8" ht="37.15" customHeight="1" x14ac:dyDescent="0.25">
      <c r="A10" s="781" t="s">
        <v>489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</row>
    <row r="11" spans="1:18" ht="19.899999999999999" customHeight="1" x14ac:dyDescent="0.2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50"/>
      <c r="R11" s="150"/>
    </row>
    <row r="12" spans="1:18" ht="25.15" customHeight="1" x14ac:dyDescent="0.25">
      <c r="A12" s="778" t="s">
        <v>4</v>
      </c>
      <c r="B12" s="778" t="s">
        <v>490</v>
      </c>
      <c r="C12" s="778" t="s">
        <v>476</v>
      </c>
      <c r="D12" s="778"/>
      <c r="E12" s="778"/>
      <c r="F12" s="778" t="s">
        <v>477</v>
      </c>
      <c r="G12" s="778"/>
      <c r="H12" s="778"/>
      <c r="I12" s="783" t="s">
        <v>491</v>
      </c>
      <c r="J12" s="778" t="s">
        <v>478</v>
      </c>
      <c r="K12" s="778"/>
      <c r="L12" s="778"/>
      <c r="M12" s="778"/>
      <c r="N12" s="778"/>
      <c r="O12" s="778"/>
      <c r="P12" s="151"/>
      <c r="Q12" s="151"/>
      <c r="R12" s="152"/>
    </row>
    <row r="13" spans="1:18" ht="14.45" customHeight="1" x14ac:dyDescent="0.25">
      <c r="A13" s="778"/>
      <c r="B13" s="778"/>
      <c r="C13" s="783" t="s">
        <v>213</v>
      </c>
      <c r="D13" s="778" t="s">
        <v>212</v>
      </c>
      <c r="E13" s="778"/>
      <c r="F13" s="783" t="s">
        <v>213</v>
      </c>
      <c r="G13" s="778" t="s">
        <v>212</v>
      </c>
      <c r="H13" s="778"/>
      <c r="I13" s="783"/>
      <c r="J13" s="778" t="s">
        <v>192</v>
      </c>
      <c r="K13" s="778"/>
      <c r="L13" s="778"/>
      <c r="M13" s="778" t="s">
        <v>479</v>
      </c>
      <c r="N13" s="778"/>
      <c r="O13" s="778"/>
      <c r="P13" s="153"/>
      <c r="Q13" s="153"/>
      <c r="R13" s="152"/>
    </row>
    <row r="14" spans="1:18" ht="15" customHeight="1" x14ac:dyDescent="0.25">
      <c r="A14" s="778"/>
      <c r="B14" s="778"/>
      <c r="C14" s="783"/>
      <c r="D14" s="783" t="s">
        <v>480</v>
      </c>
      <c r="E14" s="783" t="s">
        <v>479</v>
      </c>
      <c r="F14" s="783"/>
      <c r="G14" s="783" t="s">
        <v>480</v>
      </c>
      <c r="H14" s="783" t="s">
        <v>479</v>
      </c>
      <c r="I14" s="783"/>
      <c r="J14" s="783" t="s">
        <v>213</v>
      </c>
      <c r="K14" s="778" t="s">
        <v>212</v>
      </c>
      <c r="L14" s="778"/>
      <c r="M14" s="783" t="s">
        <v>213</v>
      </c>
      <c r="N14" s="778" t="s">
        <v>212</v>
      </c>
      <c r="O14" s="778"/>
      <c r="P14" s="154"/>
      <c r="Q14" s="154"/>
      <c r="R14" s="152"/>
    </row>
    <row r="15" spans="1:18" ht="35.450000000000003" customHeight="1" x14ac:dyDescent="0.25">
      <c r="A15" s="778"/>
      <c r="B15" s="778"/>
      <c r="C15" s="783"/>
      <c r="D15" s="783"/>
      <c r="E15" s="783"/>
      <c r="F15" s="783"/>
      <c r="G15" s="783"/>
      <c r="H15" s="783"/>
      <c r="I15" s="783"/>
      <c r="J15" s="783"/>
      <c r="K15" s="146" t="s">
        <v>481</v>
      </c>
      <c r="L15" s="146" t="s">
        <v>482</v>
      </c>
      <c r="M15" s="783"/>
      <c r="N15" s="146" t="s">
        <v>481</v>
      </c>
      <c r="O15" s="146" t="s">
        <v>482</v>
      </c>
      <c r="P15" s="154"/>
      <c r="Q15" s="154"/>
      <c r="R15" s="152"/>
    </row>
    <row r="16" spans="1:18" ht="10.5" customHeight="1" x14ac:dyDescent="0.25">
      <c r="A16" s="118">
        <v>1</v>
      </c>
      <c r="B16" s="118">
        <v>2</v>
      </c>
      <c r="C16" s="118">
        <v>3</v>
      </c>
      <c r="D16" s="118">
        <v>4</v>
      </c>
      <c r="E16" s="118">
        <v>5</v>
      </c>
      <c r="F16" s="118">
        <v>6</v>
      </c>
      <c r="G16" s="118">
        <v>7</v>
      </c>
      <c r="H16" s="118">
        <v>8</v>
      </c>
      <c r="I16" s="118">
        <v>9</v>
      </c>
      <c r="J16" s="118">
        <v>10</v>
      </c>
      <c r="K16" s="118">
        <v>11</v>
      </c>
      <c r="L16" s="118">
        <v>12</v>
      </c>
      <c r="M16" s="118">
        <v>13</v>
      </c>
      <c r="N16" s="118">
        <v>14</v>
      </c>
      <c r="O16" s="118">
        <v>15</v>
      </c>
      <c r="P16" s="153"/>
      <c r="Q16" s="153"/>
      <c r="R16" s="153"/>
    </row>
    <row r="17" spans="1:18" s="299" customFormat="1" ht="10.5" customHeight="1" x14ac:dyDescent="0.25">
      <c r="A17" s="517">
        <v>1</v>
      </c>
      <c r="B17" s="517" t="s">
        <v>929</v>
      </c>
      <c r="C17" s="517"/>
      <c r="D17" s="517"/>
      <c r="E17" s="517"/>
      <c r="F17" s="517">
        <v>103</v>
      </c>
      <c r="G17" s="517"/>
      <c r="H17" s="517"/>
      <c r="I17" s="517">
        <v>60</v>
      </c>
      <c r="J17" s="517">
        <v>19</v>
      </c>
      <c r="K17" s="517">
        <v>8</v>
      </c>
      <c r="L17" s="517">
        <v>11</v>
      </c>
      <c r="M17" s="517">
        <v>41</v>
      </c>
      <c r="N17" s="517">
        <v>37</v>
      </c>
      <c r="O17" s="517">
        <v>4</v>
      </c>
      <c r="P17" s="298"/>
      <c r="Q17" s="298"/>
      <c r="R17" s="298"/>
    </row>
    <row r="18" spans="1:18" ht="10.5" customHeight="1" x14ac:dyDescent="0.25">
      <c r="A18" s="518">
        <v>2</v>
      </c>
      <c r="B18" s="518" t="s">
        <v>930</v>
      </c>
      <c r="C18" s="518"/>
      <c r="D18" s="518"/>
      <c r="E18" s="518"/>
      <c r="F18" s="518">
        <v>5</v>
      </c>
      <c r="G18" s="518"/>
      <c r="H18" s="518"/>
      <c r="I18" s="518">
        <v>5</v>
      </c>
      <c r="J18" s="518">
        <v>3</v>
      </c>
      <c r="K18" s="518">
        <v>2</v>
      </c>
      <c r="L18" s="518">
        <v>1</v>
      </c>
      <c r="M18" s="518">
        <v>2</v>
      </c>
      <c r="N18" s="518">
        <v>1</v>
      </c>
      <c r="O18" s="518">
        <v>1</v>
      </c>
      <c r="P18" s="153"/>
      <c r="Q18" s="153"/>
      <c r="R18" s="153"/>
    </row>
    <row r="19" spans="1:18" ht="14.25" customHeight="1" x14ac:dyDescent="0.25">
      <c r="A19" s="125"/>
      <c r="B19" s="155" t="s">
        <v>72</v>
      </c>
      <c r="C19" s="132"/>
      <c r="D19" s="132"/>
      <c r="E19" s="132"/>
      <c r="F19" s="300">
        <f>SUM(F17:F18)</f>
        <v>108</v>
      </c>
      <c r="G19" s="300"/>
      <c r="H19" s="300"/>
      <c r="I19" s="300">
        <f t="shared" ref="I19:O19" si="0">SUM(I17:I18)</f>
        <v>65</v>
      </c>
      <c r="J19" s="300">
        <f t="shared" si="0"/>
        <v>22</v>
      </c>
      <c r="K19" s="300">
        <f t="shared" si="0"/>
        <v>10</v>
      </c>
      <c r="L19" s="300">
        <f t="shared" si="0"/>
        <v>12</v>
      </c>
      <c r="M19" s="300">
        <f t="shared" si="0"/>
        <v>43</v>
      </c>
      <c r="N19" s="300">
        <f t="shared" si="0"/>
        <v>38</v>
      </c>
      <c r="O19" s="300">
        <f t="shared" si="0"/>
        <v>5</v>
      </c>
      <c r="P19" s="131"/>
      <c r="Q19" s="131"/>
      <c r="R19" s="131"/>
    </row>
    <row r="20" spans="1:18" ht="11.25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spans="1:18" hidden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</row>
    <row r="22" spans="1:18" hidden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1:18" hidden="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8" hidden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1:18" hidden="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idden="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</row>
    <row r="27" spans="1:18" s="126" customFormat="1" ht="12.75" x14ac:dyDescent="0.2">
      <c r="A27" s="693" t="s">
        <v>59</v>
      </c>
      <c r="B27" s="693"/>
      <c r="C27" s="693"/>
      <c r="D27" s="693"/>
      <c r="E27" s="156" t="s">
        <v>76</v>
      </c>
      <c r="F27" s="156"/>
      <c r="G27" s="156"/>
      <c r="H27" s="127"/>
      <c r="I27" s="696" t="s">
        <v>77</v>
      </c>
      <c r="J27" s="696"/>
      <c r="K27" s="127"/>
      <c r="L27" s="697" t="s">
        <v>205</v>
      </c>
      <c r="M27" s="697"/>
      <c r="N27" s="697"/>
      <c r="O27" s="127"/>
    </row>
    <row r="28" spans="1:18" x14ac:dyDescent="0.25">
      <c r="A28" s="116"/>
      <c r="B28" s="116"/>
      <c r="C28" s="116"/>
      <c r="D28" s="116"/>
      <c r="E28" s="690" t="s">
        <v>78</v>
      </c>
      <c r="F28" s="690"/>
      <c r="G28" s="690"/>
      <c r="H28" s="116"/>
      <c r="I28" s="690" t="s">
        <v>74</v>
      </c>
      <c r="J28" s="690"/>
      <c r="K28" s="116"/>
      <c r="L28" s="690" t="s">
        <v>75</v>
      </c>
      <c r="M28" s="690"/>
      <c r="N28" s="690"/>
      <c r="O28" s="116"/>
    </row>
    <row r="29" spans="1:18" hidden="1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</row>
    <row r="30" spans="1:18" ht="9" customHeight="1" x14ac:dyDescent="0.25">
      <c r="A30" s="116"/>
      <c r="B30" s="116"/>
      <c r="C30" s="116"/>
      <c r="D30" s="116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16"/>
    </row>
    <row r="31" spans="1:18" s="126" customFormat="1" ht="12.75" x14ac:dyDescent="0.2">
      <c r="A31" s="129" t="s">
        <v>79</v>
      </c>
      <c r="B31" s="129"/>
      <c r="C31" s="129"/>
      <c r="D31" s="129" t="s">
        <v>80</v>
      </c>
      <c r="E31" s="129"/>
      <c r="F31" s="127"/>
      <c r="G31" s="127"/>
      <c r="H31" s="127"/>
      <c r="I31" s="127"/>
      <c r="J31" s="691">
        <v>44803</v>
      </c>
      <c r="K31" s="692"/>
      <c r="L31" s="692"/>
      <c r="M31" s="692"/>
      <c r="N31" s="692"/>
      <c r="O31" s="127"/>
    </row>
    <row r="32" spans="1:18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693" t="s">
        <v>60</v>
      </c>
      <c r="K32" s="693"/>
      <c r="L32" s="693"/>
      <c r="M32" s="693"/>
      <c r="N32" s="693"/>
      <c r="O32" s="116"/>
    </row>
    <row r="33" spans="1:15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291"/>
      <c r="K33" s="291"/>
      <c r="L33" s="291"/>
      <c r="M33" s="291"/>
      <c r="N33" s="291"/>
      <c r="O33" s="116"/>
    </row>
    <row r="34" spans="1:15" x14ac:dyDescent="0.25">
      <c r="A34" s="116"/>
      <c r="B34" s="116"/>
      <c r="C34" s="116"/>
      <c r="D34" s="116"/>
      <c r="E34" s="116"/>
      <c r="F34" s="116"/>
      <c r="G34" s="116"/>
      <c r="H34" s="116"/>
      <c r="I34" s="116"/>
      <c r="J34" s="291"/>
      <c r="K34" s="291"/>
      <c r="L34" s="291"/>
      <c r="M34" s="291"/>
      <c r="N34" s="291"/>
      <c r="O34" s="116"/>
    </row>
    <row r="35" spans="1:15" x14ac:dyDescent="0.25">
      <c r="A35" s="116"/>
      <c r="B35" s="116"/>
      <c r="C35" s="116"/>
      <c r="D35" s="116"/>
      <c r="E35" s="116"/>
      <c r="F35" s="116"/>
      <c r="G35" s="116"/>
      <c r="H35" s="116"/>
      <c r="I35" s="116"/>
      <c r="J35" s="291"/>
      <c r="K35" s="291"/>
      <c r="L35" s="291"/>
      <c r="M35" s="291"/>
      <c r="N35" s="291"/>
      <c r="O35" s="116"/>
    </row>
    <row r="36" spans="1:15" x14ac:dyDescent="0.25">
      <c r="A36" s="116"/>
      <c r="B36" s="116"/>
      <c r="C36" s="116"/>
      <c r="D36" s="116"/>
      <c r="E36" s="116"/>
      <c r="F36" s="116"/>
      <c r="G36" s="116"/>
      <c r="H36" s="116"/>
      <c r="I36" s="116"/>
      <c r="J36" s="291"/>
      <c r="K36" s="291"/>
      <c r="L36" s="291"/>
      <c r="M36" s="291"/>
      <c r="N36" s="291"/>
      <c r="O36" s="116"/>
    </row>
    <row r="37" spans="1:15" x14ac:dyDescent="0.25">
      <c r="A37" s="116"/>
      <c r="B37" s="116"/>
      <c r="C37" s="116"/>
      <c r="D37" s="116"/>
      <c r="E37" s="116"/>
      <c r="F37" s="116"/>
      <c r="G37" s="116"/>
      <c r="H37" s="116"/>
      <c r="I37" s="116"/>
      <c r="J37" s="291"/>
      <c r="K37" s="291"/>
      <c r="L37" s="291"/>
      <c r="M37" s="291"/>
      <c r="N37" s="291"/>
      <c r="O37" s="116"/>
    </row>
    <row r="38" spans="1:15" x14ac:dyDescent="0.25">
      <c r="A38" s="116"/>
      <c r="B38" s="116"/>
      <c r="C38" s="116"/>
      <c r="D38" s="116"/>
      <c r="E38" s="116"/>
      <c r="F38" s="116"/>
      <c r="G38" s="116"/>
      <c r="H38" s="116"/>
      <c r="I38" s="116"/>
      <c r="J38" s="291"/>
      <c r="K38" s="291"/>
      <c r="L38" s="291"/>
      <c r="M38" s="291"/>
      <c r="N38" s="291"/>
      <c r="O38" s="116"/>
    </row>
    <row r="39" spans="1:15" ht="33" customHeight="1" x14ac:dyDescent="0.25">
      <c r="A39" s="238" t="s">
        <v>81</v>
      </c>
      <c r="B39" s="784" t="s">
        <v>483</v>
      </c>
      <c r="C39" s="784"/>
      <c r="D39" s="784"/>
      <c r="E39" s="784"/>
      <c r="F39" s="784"/>
      <c r="G39" s="784"/>
      <c r="H39" s="784"/>
      <c r="I39" s="784"/>
      <c r="J39" s="784"/>
      <c r="K39" s="784"/>
      <c r="L39" s="784"/>
      <c r="M39" s="784"/>
      <c r="N39" s="784"/>
      <c r="O39" s="784"/>
    </row>
    <row r="40" spans="1:15" ht="22.5" customHeight="1" x14ac:dyDescent="0.25">
      <c r="A40" s="239" t="s">
        <v>471</v>
      </c>
      <c r="B40" s="784" t="s">
        <v>484</v>
      </c>
      <c r="C40" s="784"/>
      <c r="D40" s="784"/>
      <c r="E40" s="784"/>
      <c r="F40" s="784"/>
      <c r="G40" s="784"/>
      <c r="H40" s="784"/>
      <c r="I40" s="784"/>
      <c r="J40" s="784"/>
      <c r="K40" s="784"/>
      <c r="L40" s="784"/>
      <c r="M40" s="784"/>
      <c r="N40" s="784"/>
      <c r="O40" s="784"/>
    </row>
    <row r="41" spans="1:15" ht="30" customHeight="1" x14ac:dyDescent="0.25">
      <c r="A41" s="239" t="s">
        <v>485</v>
      </c>
      <c r="B41" s="785" t="s">
        <v>486</v>
      </c>
      <c r="C41" s="785"/>
      <c r="D41" s="785"/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</row>
    <row r="42" spans="1:15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</row>
    <row r="45" spans="1:15" x14ac:dyDescent="0.25">
      <c r="A45" s="229" t="s">
        <v>81</v>
      </c>
      <c r="B45" s="230" t="s">
        <v>3</v>
      </c>
      <c r="C45" s="231"/>
      <c r="D45" s="231"/>
      <c r="E45" s="231"/>
      <c r="F45" s="231"/>
      <c r="G45" s="231"/>
      <c r="H45" s="231"/>
    </row>
  </sheetData>
  <mergeCells count="36">
    <mergeCell ref="B40:O40"/>
    <mergeCell ref="B41:O41"/>
    <mergeCell ref="E28:G28"/>
    <mergeCell ref="I28:J28"/>
    <mergeCell ref="L28:N28"/>
    <mergeCell ref="J31:N31"/>
    <mergeCell ref="J32:N32"/>
    <mergeCell ref="B39:O39"/>
    <mergeCell ref="A27:D27"/>
    <mergeCell ref="I27:J27"/>
    <mergeCell ref="L27:N27"/>
    <mergeCell ref="K14:L14"/>
    <mergeCell ref="M14:M15"/>
    <mergeCell ref="N14:O14"/>
    <mergeCell ref="F13:F15"/>
    <mergeCell ref="G13:H13"/>
    <mergeCell ref="J13:L13"/>
    <mergeCell ref="M13:O13"/>
    <mergeCell ref="I12:I15"/>
    <mergeCell ref="J12:O12"/>
    <mergeCell ref="C13:C15"/>
    <mergeCell ref="D14:D15"/>
    <mergeCell ref="E14:E15"/>
    <mergeCell ref="G14:G15"/>
    <mergeCell ref="A12:A15"/>
    <mergeCell ref="B12:B15"/>
    <mergeCell ref="C12:E12"/>
    <mergeCell ref="F12:H12"/>
    <mergeCell ref="N1:O1"/>
    <mergeCell ref="A4:O4"/>
    <mergeCell ref="A6:O6"/>
    <mergeCell ref="D13:E13"/>
    <mergeCell ref="A7:O7"/>
    <mergeCell ref="A10:O10"/>
    <mergeCell ref="H14:H15"/>
    <mergeCell ref="J14:J15"/>
  </mergeCells>
  <pageMargins left="0.70866141732283472" right="0.70866141732283472" top="0.74803149606299213" bottom="0.35433070866141736" header="0.31496062992125984" footer="0.31496062992125984"/>
  <pageSetup paperSize="9" orientation="landscape" horizontalDpi="180" verticalDpi="180" r:id="rId1"/>
  <ignoredErrors>
    <ignoredError sqref="F19 I19:O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100"/>
  <sheetViews>
    <sheetView zoomScale="90" zoomScaleNormal="90" workbookViewId="0">
      <selection activeCell="X94" sqref="X94:AC94"/>
    </sheetView>
  </sheetViews>
  <sheetFormatPr defaultColWidth="9.140625" defaultRowHeight="15" x14ac:dyDescent="0.25"/>
  <cols>
    <col min="1" max="1" width="6.28515625" style="1" customWidth="1"/>
    <col min="2" max="2" width="30.28515625" style="1" customWidth="1"/>
    <col min="3" max="3" width="4.7109375" style="1" customWidth="1"/>
    <col min="4" max="6" width="4.140625" style="1" customWidth="1"/>
    <col min="7" max="7" width="5.140625" style="1" customWidth="1"/>
    <col min="8" max="8" width="3.85546875" style="1" customWidth="1"/>
    <col min="9" max="10" width="4" style="1" customWidth="1"/>
    <col min="11" max="11" width="3.7109375" style="1" customWidth="1"/>
    <col min="12" max="12" width="4.28515625" style="1" customWidth="1"/>
    <col min="13" max="13" width="3.7109375" style="1" customWidth="1"/>
    <col min="14" max="14" width="4.28515625" style="1" customWidth="1"/>
    <col min="15" max="15" width="4.42578125" style="1" customWidth="1"/>
    <col min="16" max="16" width="3.42578125" style="1" customWidth="1"/>
    <col min="17" max="17" width="4.140625" style="1" customWidth="1"/>
    <col min="18" max="18" width="4.28515625" style="1" customWidth="1"/>
    <col min="19" max="19" width="4.7109375" style="1" customWidth="1"/>
    <col min="20" max="20" width="4.140625" style="1" customWidth="1"/>
    <col min="21" max="21" width="4.42578125" style="1" customWidth="1"/>
    <col min="22" max="22" width="4.140625" style="1" customWidth="1"/>
    <col min="23" max="23" width="5.7109375" style="1" customWidth="1"/>
    <col min="24" max="27" width="4.140625" style="1" customWidth="1"/>
    <col min="28" max="28" width="4.42578125" style="1" customWidth="1"/>
    <col min="29" max="29" width="5.28515625" style="1" customWidth="1"/>
    <col min="30" max="16384" width="9.140625" style="1"/>
  </cols>
  <sheetData>
    <row r="1" spans="1:32" ht="15.6" customHeight="1" x14ac:dyDescent="0.25">
      <c r="X1" s="559" t="s">
        <v>61</v>
      </c>
      <c r="Y1" s="559"/>
      <c r="Z1" s="559"/>
      <c r="AA1" s="559"/>
      <c r="AB1" s="559"/>
      <c r="AC1" s="559"/>
    </row>
    <row r="2" spans="1:32" ht="15" customHeight="1" x14ac:dyDescent="0.25">
      <c r="AB2" s="11"/>
      <c r="AC2" s="11"/>
    </row>
    <row r="3" spans="1:32" x14ac:dyDescent="0.25">
      <c r="A3" s="560" t="s">
        <v>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</row>
    <row r="5" spans="1:32" x14ac:dyDescent="0.25">
      <c r="A5" s="19" t="s">
        <v>87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15.75" x14ac:dyDescent="0.25">
      <c r="A6" s="564" t="s">
        <v>989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</row>
    <row r="8" spans="1:32" x14ac:dyDescent="0.25">
      <c r="A8" s="553" t="s">
        <v>62</v>
      </c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53"/>
      <c r="AA8" s="553"/>
      <c r="AB8" s="553"/>
      <c r="AC8" s="553"/>
    </row>
    <row r="9" spans="1:32" x14ac:dyDescent="0.25">
      <c r="A9" s="553" t="s">
        <v>63</v>
      </c>
      <c r="B9" s="553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3"/>
    </row>
    <row r="11" spans="1:32" ht="15" customHeight="1" x14ac:dyDescent="0.25">
      <c r="A11" s="554" t="s">
        <v>4</v>
      </c>
      <c r="B11" s="563" t="s">
        <v>88</v>
      </c>
      <c r="C11" s="554" t="s">
        <v>24</v>
      </c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4"/>
      <c r="Z11" s="554"/>
      <c r="AA11" s="554"/>
      <c r="AB11" s="554"/>
      <c r="AC11" s="554"/>
    </row>
    <row r="12" spans="1:32" ht="10.15" customHeight="1" x14ac:dyDescent="0.25">
      <c r="A12" s="554"/>
      <c r="B12" s="563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</row>
    <row r="13" spans="1:32" ht="134.25" customHeight="1" x14ac:dyDescent="0.25">
      <c r="A13" s="554"/>
      <c r="B13" s="563"/>
      <c r="C13" s="4" t="s">
        <v>70</v>
      </c>
      <c r="D13" s="4" t="s">
        <v>30</v>
      </c>
      <c r="E13" s="4" t="s">
        <v>31</v>
      </c>
      <c r="F13" s="4" t="s">
        <v>32</v>
      </c>
      <c r="G13" s="4" t="s">
        <v>33</v>
      </c>
      <c r="H13" s="13" t="s">
        <v>34</v>
      </c>
      <c r="I13" s="13" t="s">
        <v>35</v>
      </c>
      <c r="J13" s="13" t="s">
        <v>36</v>
      </c>
      <c r="K13" s="13" t="s">
        <v>37</v>
      </c>
      <c r="L13" s="13" t="s">
        <v>38</v>
      </c>
      <c r="M13" s="13" t="s">
        <v>39</v>
      </c>
      <c r="N13" s="13" t="s">
        <v>40</v>
      </c>
      <c r="O13" s="13" t="s">
        <v>89</v>
      </c>
      <c r="P13" s="13" t="s">
        <v>41</v>
      </c>
      <c r="Q13" s="13" t="s">
        <v>42</v>
      </c>
      <c r="R13" s="13" t="s">
        <v>43</v>
      </c>
      <c r="S13" s="13" t="s">
        <v>44</v>
      </c>
      <c r="T13" s="13" t="s">
        <v>45</v>
      </c>
      <c r="U13" s="13" t="s">
        <v>46</v>
      </c>
      <c r="V13" s="13" t="s">
        <v>90</v>
      </c>
      <c r="W13" s="13" t="s">
        <v>91</v>
      </c>
      <c r="X13" s="13" t="s">
        <v>92</v>
      </c>
      <c r="Y13" s="13" t="s">
        <v>93</v>
      </c>
      <c r="Z13" s="14" t="s">
        <v>47</v>
      </c>
      <c r="AA13" s="14" t="s">
        <v>48</v>
      </c>
      <c r="AB13" s="14" t="s">
        <v>49</v>
      </c>
      <c r="AC13" s="14" t="s">
        <v>50</v>
      </c>
      <c r="AD13" s="16"/>
      <c r="AE13" s="16"/>
      <c r="AF13" s="16"/>
    </row>
    <row r="14" spans="1:32" ht="13.15" customHeight="1" x14ac:dyDescent="0.25">
      <c r="A14" s="5">
        <v>1</v>
      </c>
      <c r="B14" s="5">
        <v>2</v>
      </c>
      <c r="C14" s="5">
        <v>28</v>
      </c>
      <c r="D14" s="5">
        <v>29</v>
      </c>
      <c r="E14" s="5">
        <v>30</v>
      </c>
      <c r="F14" s="5">
        <v>31</v>
      </c>
      <c r="G14" s="5">
        <v>32</v>
      </c>
      <c r="H14" s="15">
        <v>33</v>
      </c>
      <c r="I14" s="15">
        <v>34</v>
      </c>
      <c r="J14" s="15">
        <v>35</v>
      </c>
      <c r="K14" s="15">
        <v>36</v>
      </c>
      <c r="L14" s="15">
        <v>37</v>
      </c>
      <c r="M14" s="15">
        <v>38</v>
      </c>
      <c r="N14" s="15">
        <v>39</v>
      </c>
      <c r="O14" s="15">
        <v>40</v>
      </c>
      <c r="P14" s="15">
        <v>41</v>
      </c>
      <c r="Q14" s="15">
        <v>42</v>
      </c>
      <c r="R14" s="15">
        <v>43</v>
      </c>
      <c r="S14" s="15">
        <v>44</v>
      </c>
      <c r="T14" s="15">
        <v>45</v>
      </c>
      <c r="U14" s="15">
        <v>46</v>
      </c>
      <c r="V14" s="15">
        <v>47</v>
      </c>
      <c r="W14" s="15">
        <v>48</v>
      </c>
      <c r="X14" s="15">
        <v>49</v>
      </c>
      <c r="Y14" s="15">
        <v>50</v>
      </c>
      <c r="Z14" s="15">
        <v>51</v>
      </c>
      <c r="AA14" s="15">
        <v>52</v>
      </c>
      <c r="AB14" s="15">
        <v>53</v>
      </c>
      <c r="AC14" s="15">
        <v>54</v>
      </c>
      <c r="AD14" s="17"/>
      <c r="AE14" s="17"/>
      <c r="AF14" s="17"/>
    </row>
    <row r="15" spans="1:32" ht="13.15" customHeight="1" x14ac:dyDescent="0.25">
      <c r="A15" s="314" t="s">
        <v>768</v>
      </c>
      <c r="B15" s="315" t="s">
        <v>697</v>
      </c>
      <c r="C15" s="317" t="s">
        <v>71</v>
      </c>
      <c r="D15" s="317" t="s">
        <v>71</v>
      </c>
      <c r="E15" s="317" t="s">
        <v>71</v>
      </c>
      <c r="F15" s="322">
        <f>F16+F17+F18+F19+F20</f>
        <v>31</v>
      </c>
      <c r="G15" s="322">
        <f>G16+G17+G18+G19+G91</f>
        <v>93</v>
      </c>
      <c r="H15" s="317" t="s">
        <v>71</v>
      </c>
      <c r="I15" s="317" t="s">
        <v>71</v>
      </c>
      <c r="J15" s="317" t="s">
        <v>71</v>
      </c>
      <c r="K15" s="317" t="s">
        <v>71</v>
      </c>
      <c r="L15" s="317" t="s">
        <v>71</v>
      </c>
      <c r="M15" s="317" t="s">
        <v>71</v>
      </c>
      <c r="N15" s="317" t="s">
        <v>71</v>
      </c>
      <c r="O15" s="322">
        <f>O16+O17+O18+O19+O91</f>
        <v>96</v>
      </c>
      <c r="P15" s="317" t="s">
        <v>71</v>
      </c>
      <c r="Q15" s="317" t="s">
        <v>71</v>
      </c>
      <c r="R15" s="317" t="s">
        <v>71</v>
      </c>
      <c r="S15" s="322">
        <f>S16+S17+S18+S19+S20</f>
        <v>325</v>
      </c>
      <c r="T15" s="322">
        <f>T16+T17+T18+T19+T20</f>
        <v>0</v>
      </c>
      <c r="U15" s="322">
        <f>U16+U17+U18+U19+R91</f>
        <v>0</v>
      </c>
      <c r="V15" s="317" t="s">
        <v>71</v>
      </c>
      <c r="W15" s="322">
        <f>W16+W17+W18+W19+W20</f>
        <v>7975</v>
      </c>
      <c r="X15" s="317" t="s">
        <v>71</v>
      </c>
      <c r="Y15" s="317" t="s">
        <v>71</v>
      </c>
      <c r="Z15" s="317" t="s">
        <v>71</v>
      </c>
      <c r="AA15" s="317" t="s">
        <v>71</v>
      </c>
      <c r="AB15" s="317" t="s">
        <v>71</v>
      </c>
      <c r="AC15" s="317" t="s">
        <v>71</v>
      </c>
      <c r="AD15" s="17"/>
      <c r="AE15" s="17"/>
      <c r="AF15" s="17"/>
    </row>
    <row r="16" spans="1:32" ht="13.15" customHeight="1" x14ac:dyDescent="0.25">
      <c r="A16" s="258" t="s">
        <v>769</v>
      </c>
      <c r="B16" s="253" t="s">
        <v>698</v>
      </c>
      <c r="C16" s="307" t="s">
        <v>71</v>
      </c>
      <c r="D16" s="307" t="s">
        <v>71</v>
      </c>
      <c r="E16" s="307" t="s">
        <v>71</v>
      </c>
      <c r="F16" s="260">
        <v>0</v>
      </c>
      <c r="G16" s="260">
        <v>0</v>
      </c>
      <c r="H16" s="307" t="s">
        <v>71</v>
      </c>
      <c r="I16" s="307" t="s">
        <v>71</v>
      </c>
      <c r="J16" s="307" t="s">
        <v>71</v>
      </c>
      <c r="K16" s="307" t="s">
        <v>71</v>
      </c>
      <c r="L16" s="307" t="s">
        <v>71</v>
      </c>
      <c r="M16" s="307" t="s">
        <v>71</v>
      </c>
      <c r="N16" s="307" t="s">
        <v>71</v>
      </c>
      <c r="O16" s="260">
        <v>0</v>
      </c>
      <c r="P16" s="307" t="s">
        <v>71</v>
      </c>
      <c r="Q16" s="307" t="s">
        <v>71</v>
      </c>
      <c r="R16" s="307" t="s">
        <v>71</v>
      </c>
      <c r="S16" s="260">
        <v>0</v>
      </c>
      <c r="T16" s="260">
        <v>0</v>
      </c>
      <c r="U16" s="260">
        <v>0</v>
      </c>
      <c r="V16" s="307" t="s">
        <v>71</v>
      </c>
      <c r="W16" s="260">
        <v>2513</v>
      </c>
      <c r="X16" s="307" t="s">
        <v>71</v>
      </c>
      <c r="Y16" s="307" t="s">
        <v>71</v>
      </c>
      <c r="Z16" s="307" t="s">
        <v>71</v>
      </c>
      <c r="AA16" s="307" t="s">
        <v>71</v>
      </c>
      <c r="AB16" s="307" t="s">
        <v>71</v>
      </c>
      <c r="AC16" s="307" t="s">
        <v>71</v>
      </c>
      <c r="AD16" s="17"/>
      <c r="AE16" s="17"/>
      <c r="AF16" s="17"/>
    </row>
    <row r="17" spans="1:32" ht="13.15" customHeight="1" x14ac:dyDescent="0.25">
      <c r="A17" s="258" t="s">
        <v>770</v>
      </c>
      <c r="B17" s="252" t="s">
        <v>732</v>
      </c>
      <c r="C17" s="307" t="s">
        <v>71</v>
      </c>
      <c r="D17" s="307" t="s">
        <v>71</v>
      </c>
      <c r="E17" s="307" t="s">
        <v>71</v>
      </c>
      <c r="F17" s="260">
        <v>21</v>
      </c>
      <c r="G17" s="260">
        <v>93</v>
      </c>
      <c r="H17" s="307" t="s">
        <v>71</v>
      </c>
      <c r="I17" s="307" t="s">
        <v>71</v>
      </c>
      <c r="J17" s="307" t="s">
        <v>71</v>
      </c>
      <c r="K17" s="307" t="s">
        <v>71</v>
      </c>
      <c r="L17" s="307" t="s">
        <v>71</v>
      </c>
      <c r="M17" s="307" t="s">
        <v>71</v>
      </c>
      <c r="N17" s="307" t="s">
        <v>71</v>
      </c>
      <c r="O17" s="260">
        <v>96</v>
      </c>
      <c r="P17" s="307" t="s">
        <v>71</v>
      </c>
      <c r="Q17" s="307" t="s">
        <v>71</v>
      </c>
      <c r="R17" s="307" t="s">
        <v>71</v>
      </c>
      <c r="S17" s="260">
        <v>325</v>
      </c>
      <c r="T17" s="260">
        <v>0</v>
      </c>
      <c r="U17" s="260">
        <v>0</v>
      </c>
      <c r="V17" s="307" t="s">
        <v>71</v>
      </c>
      <c r="W17" s="260">
        <v>4706</v>
      </c>
      <c r="X17" s="307" t="s">
        <v>71</v>
      </c>
      <c r="Y17" s="307" t="s">
        <v>71</v>
      </c>
      <c r="Z17" s="307" t="s">
        <v>71</v>
      </c>
      <c r="AA17" s="307" t="s">
        <v>71</v>
      </c>
      <c r="AB17" s="307" t="s">
        <v>71</v>
      </c>
      <c r="AC17" s="307" t="s">
        <v>71</v>
      </c>
      <c r="AD17" s="17"/>
      <c r="AE17" s="17"/>
      <c r="AF17" s="17"/>
    </row>
    <row r="18" spans="1:32" ht="13.15" customHeight="1" x14ac:dyDescent="0.25">
      <c r="A18" s="258" t="s">
        <v>771</v>
      </c>
      <c r="B18" s="253" t="s">
        <v>733</v>
      </c>
      <c r="C18" s="307" t="s">
        <v>71</v>
      </c>
      <c r="D18" s="307" t="s">
        <v>71</v>
      </c>
      <c r="E18" s="307" t="s">
        <v>71</v>
      </c>
      <c r="F18" s="260">
        <v>0</v>
      </c>
      <c r="G18" s="260">
        <v>0</v>
      </c>
      <c r="H18" s="307" t="s">
        <v>71</v>
      </c>
      <c r="I18" s="307" t="s">
        <v>71</v>
      </c>
      <c r="J18" s="307" t="s">
        <v>71</v>
      </c>
      <c r="K18" s="307" t="s">
        <v>71</v>
      </c>
      <c r="L18" s="307" t="s">
        <v>71</v>
      </c>
      <c r="M18" s="307" t="s">
        <v>71</v>
      </c>
      <c r="N18" s="307" t="s">
        <v>71</v>
      </c>
      <c r="O18" s="260">
        <v>0</v>
      </c>
      <c r="P18" s="307" t="s">
        <v>71</v>
      </c>
      <c r="Q18" s="307" t="s">
        <v>71</v>
      </c>
      <c r="R18" s="307" t="s">
        <v>71</v>
      </c>
      <c r="S18" s="260">
        <v>0</v>
      </c>
      <c r="T18" s="260">
        <v>0</v>
      </c>
      <c r="U18" s="260">
        <v>0</v>
      </c>
      <c r="V18" s="307" t="s">
        <v>71</v>
      </c>
      <c r="W18" s="260">
        <v>371</v>
      </c>
      <c r="X18" s="307" t="s">
        <v>71</v>
      </c>
      <c r="Y18" s="307" t="s">
        <v>71</v>
      </c>
      <c r="Z18" s="307" t="s">
        <v>71</v>
      </c>
      <c r="AA18" s="307" t="s">
        <v>71</v>
      </c>
      <c r="AB18" s="307" t="s">
        <v>71</v>
      </c>
      <c r="AC18" s="307" t="s">
        <v>71</v>
      </c>
      <c r="AD18" s="17"/>
      <c r="AE18" s="17"/>
      <c r="AF18" s="17"/>
    </row>
    <row r="19" spans="1:32" ht="13.15" customHeight="1" x14ac:dyDescent="0.25">
      <c r="A19" s="258" t="s">
        <v>772</v>
      </c>
      <c r="B19" s="253" t="s">
        <v>734</v>
      </c>
      <c r="C19" s="307" t="s">
        <v>71</v>
      </c>
      <c r="D19" s="307" t="s">
        <v>71</v>
      </c>
      <c r="E19" s="307" t="s">
        <v>71</v>
      </c>
      <c r="F19" s="260">
        <v>0</v>
      </c>
      <c r="G19" s="260">
        <v>0</v>
      </c>
      <c r="H19" s="307" t="s">
        <v>71</v>
      </c>
      <c r="I19" s="307" t="s">
        <v>71</v>
      </c>
      <c r="J19" s="307" t="s">
        <v>71</v>
      </c>
      <c r="K19" s="307" t="s">
        <v>71</v>
      </c>
      <c r="L19" s="307" t="s">
        <v>71</v>
      </c>
      <c r="M19" s="307" t="s">
        <v>71</v>
      </c>
      <c r="N19" s="307" t="s">
        <v>71</v>
      </c>
      <c r="O19" s="260">
        <v>0</v>
      </c>
      <c r="P19" s="307" t="s">
        <v>71</v>
      </c>
      <c r="Q19" s="307" t="s">
        <v>71</v>
      </c>
      <c r="R19" s="307" t="s">
        <v>71</v>
      </c>
      <c r="S19" s="260">
        <v>0</v>
      </c>
      <c r="T19" s="260">
        <v>0</v>
      </c>
      <c r="U19" s="260">
        <v>0</v>
      </c>
      <c r="V19" s="307" t="s">
        <v>71</v>
      </c>
      <c r="W19" s="260">
        <v>277</v>
      </c>
      <c r="X19" s="307" t="s">
        <v>71</v>
      </c>
      <c r="Y19" s="307" t="s">
        <v>71</v>
      </c>
      <c r="Z19" s="307" t="s">
        <v>71</v>
      </c>
      <c r="AA19" s="307" t="s">
        <v>71</v>
      </c>
      <c r="AB19" s="307" t="s">
        <v>71</v>
      </c>
      <c r="AC19" s="307" t="s">
        <v>71</v>
      </c>
      <c r="AD19" s="17"/>
      <c r="AE19" s="17"/>
      <c r="AF19" s="17"/>
    </row>
    <row r="20" spans="1:32" ht="13.15" customHeight="1" x14ac:dyDescent="0.25">
      <c r="A20" s="258" t="s">
        <v>773</v>
      </c>
      <c r="B20" s="255" t="s">
        <v>699</v>
      </c>
      <c r="C20" s="307" t="s">
        <v>71</v>
      </c>
      <c r="D20" s="307" t="s">
        <v>71</v>
      </c>
      <c r="E20" s="307" t="s">
        <v>71</v>
      </c>
      <c r="F20" s="260">
        <v>10</v>
      </c>
      <c r="G20" s="260">
        <v>0</v>
      </c>
      <c r="H20" s="307" t="s">
        <v>71</v>
      </c>
      <c r="I20" s="307" t="s">
        <v>71</v>
      </c>
      <c r="J20" s="307" t="s">
        <v>71</v>
      </c>
      <c r="K20" s="307" t="s">
        <v>71</v>
      </c>
      <c r="L20" s="307" t="s">
        <v>71</v>
      </c>
      <c r="M20" s="307" t="s">
        <v>71</v>
      </c>
      <c r="N20" s="307" t="s">
        <v>71</v>
      </c>
      <c r="O20" s="260">
        <v>0</v>
      </c>
      <c r="P20" s="307" t="s">
        <v>71</v>
      </c>
      <c r="Q20" s="307" t="s">
        <v>71</v>
      </c>
      <c r="R20" s="307" t="s">
        <v>71</v>
      </c>
      <c r="S20" s="260">
        <v>0</v>
      </c>
      <c r="T20" s="260">
        <v>0</v>
      </c>
      <c r="U20" s="260">
        <v>0</v>
      </c>
      <c r="V20" s="307" t="s">
        <v>71</v>
      </c>
      <c r="W20" s="260">
        <v>108</v>
      </c>
      <c r="X20" s="307" t="s">
        <v>71</v>
      </c>
      <c r="Y20" s="307" t="s">
        <v>71</v>
      </c>
      <c r="Z20" s="307" t="s">
        <v>71</v>
      </c>
      <c r="AA20" s="307" t="s">
        <v>71</v>
      </c>
      <c r="AB20" s="307" t="s">
        <v>71</v>
      </c>
      <c r="AC20" s="307" t="s">
        <v>71</v>
      </c>
      <c r="AD20" s="17"/>
      <c r="AE20" s="17"/>
      <c r="AF20" s="17"/>
    </row>
    <row r="21" spans="1:32" ht="13.15" customHeight="1" x14ac:dyDescent="0.25">
      <c r="A21" s="314" t="s">
        <v>774</v>
      </c>
      <c r="B21" s="315" t="s">
        <v>700</v>
      </c>
      <c r="C21" s="317" t="s">
        <v>71</v>
      </c>
      <c r="D21" s="317" t="s">
        <v>71</v>
      </c>
      <c r="E21" s="317" t="s">
        <v>71</v>
      </c>
      <c r="F21" s="322">
        <f>F22+F23+F24+F25+F26+F27+F28+F29+F31</f>
        <v>0</v>
      </c>
      <c r="G21" s="322">
        <f>G22+G23+G24+G25+G26+G27+G28+G29+G31</f>
        <v>0</v>
      </c>
      <c r="H21" s="317" t="s">
        <v>71</v>
      </c>
      <c r="I21" s="317" t="s">
        <v>71</v>
      </c>
      <c r="J21" s="317" t="s">
        <v>71</v>
      </c>
      <c r="K21" s="317" t="s">
        <v>71</v>
      </c>
      <c r="L21" s="317" t="s">
        <v>71</v>
      </c>
      <c r="M21" s="317" t="s">
        <v>71</v>
      </c>
      <c r="N21" s="317" t="s">
        <v>71</v>
      </c>
      <c r="O21" s="322">
        <f>O22+O23+O24+O25+O26+O27+O28+O29+O31</f>
        <v>0</v>
      </c>
      <c r="P21" s="317" t="s">
        <v>71</v>
      </c>
      <c r="Q21" s="317" t="s">
        <v>71</v>
      </c>
      <c r="R21" s="317" t="s">
        <v>71</v>
      </c>
      <c r="S21" s="322">
        <f>S22+S23+S24+S25+S26+S27+S28+S29+S31</f>
        <v>0</v>
      </c>
      <c r="T21" s="322">
        <f>T22+T23+T24+T25+T26+T27+T28+T29+T31</f>
        <v>103</v>
      </c>
      <c r="U21" s="322">
        <f>U22+U23+U24+U25+U26+U27+U28+U29+U31</f>
        <v>0</v>
      </c>
      <c r="V21" s="317" t="s">
        <v>71</v>
      </c>
      <c r="W21" s="322">
        <f>W22+W23+W24+W25+W26+W27+W28+W29+W31</f>
        <v>505</v>
      </c>
      <c r="X21" s="317" t="s">
        <v>71</v>
      </c>
      <c r="Y21" s="317" t="s">
        <v>71</v>
      </c>
      <c r="Z21" s="317" t="s">
        <v>71</v>
      </c>
      <c r="AA21" s="317" t="s">
        <v>71</v>
      </c>
      <c r="AB21" s="317" t="s">
        <v>71</v>
      </c>
      <c r="AC21" s="317" t="s">
        <v>71</v>
      </c>
      <c r="AD21" s="17"/>
      <c r="AE21" s="17"/>
      <c r="AF21" s="17"/>
    </row>
    <row r="22" spans="1:32" ht="13.15" customHeight="1" x14ac:dyDescent="0.25">
      <c r="A22" s="258" t="s">
        <v>775</v>
      </c>
      <c r="B22" s="253" t="s">
        <v>560</v>
      </c>
      <c r="C22" s="307" t="s">
        <v>71</v>
      </c>
      <c r="D22" s="307" t="s">
        <v>71</v>
      </c>
      <c r="E22" s="307" t="s">
        <v>71</v>
      </c>
      <c r="F22" s="260">
        <v>0</v>
      </c>
      <c r="G22" s="260">
        <v>0</v>
      </c>
      <c r="H22" s="307" t="s">
        <v>71</v>
      </c>
      <c r="I22" s="307" t="s">
        <v>71</v>
      </c>
      <c r="J22" s="307" t="s">
        <v>71</v>
      </c>
      <c r="K22" s="307" t="s">
        <v>71</v>
      </c>
      <c r="L22" s="307" t="s">
        <v>71</v>
      </c>
      <c r="M22" s="307" t="s">
        <v>71</v>
      </c>
      <c r="N22" s="307" t="s">
        <v>71</v>
      </c>
      <c r="O22" s="260">
        <v>0</v>
      </c>
      <c r="P22" s="307" t="s">
        <v>71</v>
      </c>
      <c r="Q22" s="307" t="s">
        <v>71</v>
      </c>
      <c r="R22" s="307" t="s">
        <v>71</v>
      </c>
      <c r="S22" s="260">
        <v>0</v>
      </c>
      <c r="T22" s="260">
        <v>0</v>
      </c>
      <c r="U22" s="260">
        <v>0</v>
      </c>
      <c r="V22" s="307" t="s">
        <v>71</v>
      </c>
      <c r="W22" s="260">
        <v>178</v>
      </c>
      <c r="X22" s="307" t="s">
        <v>71</v>
      </c>
      <c r="Y22" s="307" t="s">
        <v>71</v>
      </c>
      <c r="Z22" s="307" t="s">
        <v>71</v>
      </c>
      <c r="AA22" s="307" t="s">
        <v>71</v>
      </c>
      <c r="AB22" s="307" t="s">
        <v>71</v>
      </c>
      <c r="AC22" s="307" t="s">
        <v>71</v>
      </c>
      <c r="AD22" s="17"/>
      <c r="AE22" s="17"/>
      <c r="AF22" s="17"/>
    </row>
    <row r="23" spans="1:32" ht="13.15" customHeight="1" x14ac:dyDescent="0.25">
      <c r="A23" s="258" t="s">
        <v>776</v>
      </c>
      <c r="B23" s="252" t="s">
        <v>735</v>
      </c>
      <c r="C23" s="307" t="s">
        <v>71</v>
      </c>
      <c r="D23" s="307" t="s">
        <v>71</v>
      </c>
      <c r="E23" s="307" t="s">
        <v>71</v>
      </c>
      <c r="F23" s="260">
        <v>0</v>
      </c>
      <c r="G23" s="260">
        <v>0</v>
      </c>
      <c r="H23" s="307" t="s">
        <v>71</v>
      </c>
      <c r="I23" s="307" t="s">
        <v>71</v>
      </c>
      <c r="J23" s="307" t="s">
        <v>71</v>
      </c>
      <c r="K23" s="307" t="s">
        <v>71</v>
      </c>
      <c r="L23" s="307" t="s">
        <v>71</v>
      </c>
      <c r="M23" s="307" t="s">
        <v>71</v>
      </c>
      <c r="N23" s="307" t="s">
        <v>71</v>
      </c>
      <c r="O23" s="260">
        <v>0</v>
      </c>
      <c r="P23" s="307" t="s">
        <v>71</v>
      </c>
      <c r="Q23" s="307" t="s">
        <v>71</v>
      </c>
      <c r="R23" s="307" t="s">
        <v>71</v>
      </c>
      <c r="S23" s="260">
        <v>0</v>
      </c>
      <c r="T23" s="260">
        <v>32</v>
      </c>
      <c r="U23" s="260">
        <v>0</v>
      </c>
      <c r="V23" s="307" t="s">
        <v>71</v>
      </c>
      <c r="W23" s="260">
        <v>111</v>
      </c>
      <c r="X23" s="307" t="s">
        <v>71</v>
      </c>
      <c r="Y23" s="307" t="s">
        <v>71</v>
      </c>
      <c r="Z23" s="307" t="s">
        <v>71</v>
      </c>
      <c r="AA23" s="307" t="s">
        <v>71</v>
      </c>
      <c r="AB23" s="307" t="s">
        <v>71</v>
      </c>
      <c r="AC23" s="307" t="s">
        <v>71</v>
      </c>
      <c r="AD23" s="17"/>
      <c r="AE23" s="17"/>
      <c r="AF23" s="17"/>
    </row>
    <row r="24" spans="1:32" ht="13.15" customHeight="1" x14ac:dyDescent="0.25">
      <c r="A24" s="258" t="s">
        <v>777</v>
      </c>
      <c r="B24" s="252" t="s">
        <v>736</v>
      </c>
      <c r="C24" s="307" t="s">
        <v>71</v>
      </c>
      <c r="D24" s="307" t="s">
        <v>71</v>
      </c>
      <c r="E24" s="307" t="s">
        <v>71</v>
      </c>
      <c r="F24" s="260">
        <v>0</v>
      </c>
      <c r="G24" s="260">
        <v>0</v>
      </c>
      <c r="H24" s="307" t="s">
        <v>71</v>
      </c>
      <c r="I24" s="307" t="s">
        <v>71</v>
      </c>
      <c r="J24" s="307" t="s">
        <v>71</v>
      </c>
      <c r="K24" s="307" t="s">
        <v>71</v>
      </c>
      <c r="L24" s="307" t="s">
        <v>71</v>
      </c>
      <c r="M24" s="307" t="s">
        <v>71</v>
      </c>
      <c r="N24" s="307" t="s">
        <v>71</v>
      </c>
      <c r="O24" s="260">
        <v>0</v>
      </c>
      <c r="P24" s="307" t="s">
        <v>71</v>
      </c>
      <c r="Q24" s="307" t="s">
        <v>71</v>
      </c>
      <c r="R24" s="307" t="s">
        <v>71</v>
      </c>
      <c r="S24" s="260">
        <v>0</v>
      </c>
      <c r="T24" s="260">
        <v>71</v>
      </c>
      <c r="U24" s="260">
        <v>0</v>
      </c>
      <c r="V24" s="307" t="s">
        <v>71</v>
      </c>
      <c r="W24" s="260">
        <v>150</v>
      </c>
      <c r="X24" s="307" t="s">
        <v>71</v>
      </c>
      <c r="Y24" s="307" t="s">
        <v>71</v>
      </c>
      <c r="Z24" s="307" t="s">
        <v>71</v>
      </c>
      <c r="AA24" s="307" t="s">
        <v>71</v>
      </c>
      <c r="AB24" s="307" t="s">
        <v>71</v>
      </c>
      <c r="AC24" s="307" t="s">
        <v>71</v>
      </c>
      <c r="AD24" s="17"/>
      <c r="AE24" s="17"/>
      <c r="AF24" s="17"/>
    </row>
    <row r="25" spans="1:32" ht="45" customHeight="1" x14ac:dyDescent="0.25">
      <c r="A25" s="258" t="s">
        <v>778</v>
      </c>
      <c r="B25" s="253" t="s">
        <v>737</v>
      </c>
      <c r="C25" s="308" t="s">
        <v>71</v>
      </c>
      <c r="D25" s="308" t="s">
        <v>71</v>
      </c>
      <c r="E25" s="308" t="s">
        <v>71</v>
      </c>
      <c r="F25" s="261">
        <v>0</v>
      </c>
      <c r="G25" s="261">
        <v>0</v>
      </c>
      <c r="H25" s="308" t="s">
        <v>71</v>
      </c>
      <c r="I25" s="308" t="s">
        <v>71</v>
      </c>
      <c r="J25" s="308" t="s">
        <v>71</v>
      </c>
      <c r="K25" s="308" t="s">
        <v>71</v>
      </c>
      <c r="L25" s="308" t="s">
        <v>71</v>
      </c>
      <c r="M25" s="308" t="s">
        <v>71</v>
      </c>
      <c r="N25" s="308" t="s">
        <v>71</v>
      </c>
      <c r="O25" s="261">
        <v>0</v>
      </c>
      <c r="P25" s="308" t="s">
        <v>71</v>
      </c>
      <c r="Q25" s="308" t="s">
        <v>71</v>
      </c>
      <c r="R25" s="308" t="s">
        <v>71</v>
      </c>
      <c r="S25" s="261">
        <v>0</v>
      </c>
      <c r="T25" s="261">
        <v>0</v>
      </c>
      <c r="U25" s="261">
        <v>0</v>
      </c>
      <c r="V25" s="308" t="s">
        <v>71</v>
      </c>
      <c r="W25" s="261">
        <v>0</v>
      </c>
      <c r="X25" s="308" t="s">
        <v>71</v>
      </c>
      <c r="Y25" s="308" t="s">
        <v>71</v>
      </c>
      <c r="Z25" s="308" t="s">
        <v>71</v>
      </c>
      <c r="AA25" s="308" t="s">
        <v>71</v>
      </c>
      <c r="AB25" s="308" t="s">
        <v>71</v>
      </c>
      <c r="AC25" s="308" t="s">
        <v>71</v>
      </c>
      <c r="AD25" s="17"/>
      <c r="AE25" s="17"/>
      <c r="AF25" s="17"/>
    </row>
    <row r="26" spans="1:32" ht="13.15" customHeight="1" x14ac:dyDescent="0.25">
      <c r="A26" s="258" t="s">
        <v>779</v>
      </c>
      <c r="B26" s="252" t="s">
        <v>738</v>
      </c>
      <c r="C26" s="307" t="s">
        <v>71</v>
      </c>
      <c r="D26" s="307" t="s">
        <v>71</v>
      </c>
      <c r="E26" s="307" t="s">
        <v>71</v>
      </c>
      <c r="F26" s="260">
        <v>0</v>
      </c>
      <c r="G26" s="260">
        <v>0</v>
      </c>
      <c r="H26" s="307" t="s">
        <v>71</v>
      </c>
      <c r="I26" s="307" t="s">
        <v>71</v>
      </c>
      <c r="J26" s="307" t="s">
        <v>71</v>
      </c>
      <c r="K26" s="307" t="s">
        <v>71</v>
      </c>
      <c r="L26" s="307" t="s">
        <v>71</v>
      </c>
      <c r="M26" s="307" t="s">
        <v>71</v>
      </c>
      <c r="N26" s="307" t="s">
        <v>71</v>
      </c>
      <c r="O26" s="260">
        <v>0</v>
      </c>
      <c r="P26" s="307" t="s">
        <v>71</v>
      </c>
      <c r="Q26" s="307" t="s">
        <v>71</v>
      </c>
      <c r="R26" s="307" t="s">
        <v>71</v>
      </c>
      <c r="S26" s="260"/>
      <c r="T26" s="260">
        <v>0</v>
      </c>
      <c r="U26" s="260">
        <v>0</v>
      </c>
      <c r="V26" s="307" t="s">
        <v>71</v>
      </c>
      <c r="W26" s="260">
        <v>0</v>
      </c>
      <c r="X26" s="307" t="s">
        <v>71</v>
      </c>
      <c r="Y26" s="307" t="s">
        <v>71</v>
      </c>
      <c r="Z26" s="307" t="s">
        <v>71</v>
      </c>
      <c r="AA26" s="307" t="s">
        <v>71</v>
      </c>
      <c r="AB26" s="307" t="s">
        <v>71</v>
      </c>
      <c r="AC26" s="307" t="s">
        <v>71</v>
      </c>
      <c r="AD26" s="17"/>
      <c r="AE26" s="17"/>
      <c r="AF26" s="17"/>
    </row>
    <row r="27" spans="1:32" ht="13.15" customHeight="1" x14ac:dyDescent="0.25">
      <c r="A27" s="258" t="s">
        <v>780</v>
      </c>
      <c r="B27" s="252" t="s">
        <v>701</v>
      </c>
      <c r="C27" s="307" t="s">
        <v>71</v>
      </c>
      <c r="D27" s="307" t="s">
        <v>71</v>
      </c>
      <c r="E27" s="307" t="s">
        <v>71</v>
      </c>
      <c r="F27" s="260">
        <v>0</v>
      </c>
      <c r="G27" s="260">
        <v>0</v>
      </c>
      <c r="H27" s="307" t="s">
        <v>71</v>
      </c>
      <c r="I27" s="307" t="s">
        <v>71</v>
      </c>
      <c r="J27" s="307" t="s">
        <v>71</v>
      </c>
      <c r="K27" s="307" t="s">
        <v>71</v>
      </c>
      <c r="L27" s="307" t="s">
        <v>71</v>
      </c>
      <c r="M27" s="307" t="s">
        <v>71</v>
      </c>
      <c r="N27" s="307" t="s">
        <v>71</v>
      </c>
      <c r="O27" s="260">
        <v>0</v>
      </c>
      <c r="P27" s="307" t="s">
        <v>71</v>
      </c>
      <c r="Q27" s="307" t="s">
        <v>71</v>
      </c>
      <c r="R27" s="307" t="s">
        <v>71</v>
      </c>
      <c r="S27" s="260">
        <v>0</v>
      </c>
      <c r="T27" s="260">
        <v>0</v>
      </c>
      <c r="U27" s="260">
        <v>0</v>
      </c>
      <c r="V27" s="307" t="s">
        <v>71</v>
      </c>
      <c r="W27" s="260">
        <v>63</v>
      </c>
      <c r="X27" s="307" t="s">
        <v>71</v>
      </c>
      <c r="Y27" s="307" t="s">
        <v>71</v>
      </c>
      <c r="Z27" s="307" t="s">
        <v>71</v>
      </c>
      <c r="AA27" s="307" t="s">
        <v>71</v>
      </c>
      <c r="AB27" s="307" t="s">
        <v>71</v>
      </c>
      <c r="AC27" s="307" t="s">
        <v>71</v>
      </c>
      <c r="AD27" s="17"/>
      <c r="AE27" s="17"/>
      <c r="AF27" s="17"/>
    </row>
    <row r="28" spans="1:32" ht="13.15" customHeight="1" x14ac:dyDescent="0.25">
      <c r="A28" s="258" t="s">
        <v>781</v>
      </c>
      <c r="B28" s="253" t="s">
        <v>739</v>
      </c>
      <c r="C28" s="307" t="s">
        <v>71</v>
      </c>
      <c r="D28" s="307" t="s">
        <v>71</v>
      </c>
      <c r="E28" s="307" t="s">
        <v>71</v>
      </c>
      <c r="F28" s="260">
        <v>0</v>
      </c>
      <c r="G28" s="260">
        <v>0</v>
      </c>
      <c r="H28" s="307" t="s">
        <v>71</v>
      </c>
      <c r="I28" s="307" t="s">
        <v>71</v>
      </c>
      <c r="J28" s="307" t="s">
        <v>71</v>
      </c>
      <c r="K28" s="307" t="s">
        <v>71</v>
      </c>
      <c r="L28" s="307" t="s">
        <v>71</v>
      </c>
      <c r="M28" s="307" t="s">
        <v>71</v>
      </c>
      <c r="N28" s="307" t="s">
        <v>71</v>
      </c>
      <c r="O28" s="260">
        <v>0</v>
      </c>
      <c r="P28" s="307" t="s">
        <v>71</v>
      </c>
      <c r="Q28" s="307" t="s">
        <v>71</v>
      </c>
      <c r="R28" s="307" t="s">
        <v>71</v>
      </c>
      <c r="S28" s="260">
        <v>0</v>
      </c>
      <c r="T28" s="260">
        <v>0</v>
      </c>
      <c r="U28" s="260">
        <v>0</v>
      </c>
      <c r="V28" s="307" t="s">
        <v>71</v>
      </c>
      <c r="W28" s="260">
        <v>0</v>
      </c>
      <c r="X28" s="307" t="s">
        <v>71</v>
      </c>
      <c r="Y28" s="307" t="s">
        <v>71</v>
      </c>
      <c r="Z28" s="307" t="s">
        <v>71</v>
      </c>
      <c r="AA28" s="307" t="s">
        <v>71</v>
      </c>
      <c r="AB28" s="307" t="s">
        <v>71</v>
      </c>
      <c r="AC28" s="307" t="s">
        <v>71</v>
      </c>
      <c r="AD28" s="17"/>
      <c r="AE28" s="17"/>
      <c r="AF28" s="17"/>
    </row>
    <row r="29" spans="1:32" ht="13.15" hidden="1" customHeight="1" x14ac:dyDescent="0.25">
      <c r="A29" s="258"/>
      <c r="B29" s="321" t="s">
        <v>702</v>
      </c>
      <c r="C29" s="309" t="s">
        <v>71</v>
      </c>
      <c r="D29" s="309" t="s">
        <v>71</v>
      </c>
      <c r="E29" s="309" t="s">
        <v>71</v>
      </c>
      <c r="F29" s="310">
        <v>0</v>
      </c>
      <c r="G29" s="310">
        <v>0</v>
      </c>
      <c r="H29" s="309" t="s">
        <v>71</v>
      </c>
      <c r="I29" s="309" t="s">
        <v>71</v>
      </c>
      <c r="J29" s="309" t="s">
        <v>71</v>
      </c>
      <c r="K29" s="309" t="s">
        <v>71</v>
      </c>
      <c r="L29" s="309" t="s">
        <v>71</v>
      </c>
      <c r="M29" s="309" t="s">
        <v>71</v>
      </c>
      <c r="N29" s="309" t="s">
        <v>71</v>
      </c>
      <c r="O29" s="310">
        <v>0</v>
      </c>
      <c r="P29" s="309" t="s">
        <v>71</v>
      </c>
      <c r="Q29" s="309" t="s">
        <v>71</v>
      </c>
      <c r="R29" s="309" t="s">
        <v>71</v>
      </c>
      <c r="S29" s="310">
        <v>0</v>
      </c>
      <c r="T29" s="310">
        <v>0</v>
      </c>
      <c r="U29" s="310">
        <v>0</v>
      </c>
      <c r="V29" s="309" t="s">
        <v>71</v>
      </c>
      <c r="W29" s="310">
        <v>0</v>
      </c>
      <c r="X29" s="309" t="s">
        <v>71</v>
      </c>
      <c r="Y29" s="309" t="s">
        <v>71</v>
      </c>
      <c r="Z29" s="309" t="s">
        <v>71</v>
      </c>
      <c r="AA29" s="309" t="s">
        <v>71</v>
      </c>
      <c r="AB29" s="309" t="s">
        <v>71</v>
      </c>
      <c r="AC29" s="309" t="s">
        <v>71</v>
      </c>
      <c r="AD29" s="17"/>
      <c r="AE29" s="17"/>
      <c r="AF29" s="17"/>
    </row>
    <row r="30" spans="1:32" ht="13.15" customHeight="1" x14ac:dyDescent="0.25">
      <c r="A30" s="258" t="s">
        <v>782</v>
      </c>
      <c r="B30" s="253" t="s">
        <v>740</v>
      </c>
      <c r="C30" s="307" t="s">
        <v>71</v>
      </c>
      <c r="D30" s="307" t="s">
        <v>71</v>
      </c>
      <c r="E30" s="307" t="s">
        <v>71</v>
      </c>
      <c r="F30" s="260">
        <v>0</v>
      </c>
      <c r="G30" s="260">
        <v>0</v>
      </c>
      <c r="H30" s="307" t="s">
        <v>71</v>
      </c>
      <c r="I30" s="307" t="s">
        <v>71</v>
      </c>
      <c r="J30" s="307" t="s">
        <v>71</v>
      </c>
      <c r="K30" s="307" t="s">
        <v>71</v>
      </c>
      <c r="L30" s="307" t="s">
        <v>71</v>
      </c>
      <c r="M30" s="307" t="s">
        <v>71</v>
      </c>
      <c r="N30" s="307" t="s">
        <v>71</v>
      </c>
      <c r="O30" s="260">
        <v>0</v>
      </c>
      <c r="P30" s="307" t="s">
        <v>71</v>
      </c>
      <c r="Q30" s="307" t="s">
        <v>71</v>
      </c>
      <c r="R30" s="307" t="s">
        <v>71</v>
      </c>
      <c r="S30" s="260">
        <v>0</v>
      </c>
      <c r="T30" s="260">
        <v>0</v>
      </c>
      <c r="U30" s="260">
        <v>0</v>
      </c>
      <c r="V30" s="307" t="s">
        <v>71</v>
      </c>
      <c r="W30" s="260">
        <v>0</v>
      </c>
      <c r="X30" s="307" t="s">
        <v>71</v>
      </c>
      <c r="Y30" s="307" t="s">
        <v>71</v>
      </c>
      <c r="Z30" s="307" t="s">
        <v>71</v>
      </c>
      <c r="AA30" s="307" t="s">
        <v>71</v>
      </c>
      <c r="AB30" s="307" t="s">
        <v>71</v>
      </c>
      <c r="AC30" s="307" t="s">
        <v>71</v>
      </c>
      <c r="AD30" s="17"/>
      <c r="AE30" s="17"/>
      <c r="AF30" s="17"/>
    </row>
    <row r="31" spans="1:32" ht="13.15" customHeight="1" x14ac:dyDescent="0.25">
      <c r="A31" s="258" t="s">
        <v>783</v>
      </c>
      <c r="B31" s="256" t="s">
        <v>703</v>
      </c>
      <c r="C31" s="307" t="s">
        <v>71</v>
      </c>
      <c r="D31" s="307" t="s">
        <v>71</v>
      </c>
      <c r="E31" s="307" t="s">
        <v>71</v>
      </c>
      <c r="F31" s="260">
        <v>0</v>
      </c>
      <c r="G31" s="260">
        <v>0</v>
      </c>
      <c r="H31" s="307" t="s">
        <v>71</v>
      </c>
      <c r="I31" s="307" t="s">
        <v>71</v>
      </c>
      <c r="J31" s="307" t="s">
        <v>71</v>
      </c>
      <c r="K31" s="307" t="s">
        <v>71</v>
      </c>
      <c r="L31" s="307" t="s">
        <v>71</v>
      </c>
      <c r="M31" s="307" t="s">
        <v>71</v>
      </c>
      <c r="N31" s="307" t="s">
        <v>71</v>
      </c>
      <c r="O31" s="260">
        <v>0</v>
      </c>
      <c r="P31" s="307" t="s">
        <v>71</v>
      </c>
      <c r="Q31" s="307" t="s">
        <v>71</v>
      </c>
      <c r="R31" s="307" t="s">
        <v>71</v>
      </c>
      <c r="S31" s="260">
        <v>0</v>
      </c>
      <c r="T31" s="260">
        <v>0</v>
      </c>
      <c r="U31" s="260">
        <v>0</v>
      </c>
      <c r="V31" s="307" t="s">
        <v>71</v>
      </c>
      <c r="W31" s="260">
        <v>3</v>
      </c>
      <c r="X31" s="307" t="s">
        <v>71</v>
      </c>
      <c r="Y31" s="307" t="s">
        <v>71</v>
      </c>
      <c r="Z31" s="307" t="s">
        <v>71</v>
      </c>
      <c r="AA31" s="307" t="s">
        <v>71</v>
      </c>
      <c r="AB31" s="307" t="s">
        <v>71</v>
      </c>
      <c r="AC31" s="307" t="s">
        <v>71</v>
      </c>
      <c r="AD31" s="17"/>
      <c r="AE31" s="17"/>
      <c r="AF31" s="17"/>
    </row>
    <row r="32" spans="1:32" ht="13.15" customHeight="1" x14ac:dyDescent="0.25">
      <c r="A32" s="314" t="s">
        <v>784</v>
      </c>
      <c r="B32" s="315" t="s">
        <v>704</v>
      </c>
      <c r="C32" s="317" t="s">
        <v>71</v>
      </c>
      <c r="D32" s="317" t="s">
        <v>71</v>
      </c>
      <c r="E32" s="317" t="s">
        <v>71</v>
      </c>
      <c r="F32" s="322">
        <f>F33+F34+F35+F36+F37+F38</f>
        <v>0</v>
      </c>
      <c r="G32" s="322">
        <f>G33+G34+G35+G36+G37+G38</f>
        <v>0</v>
      </c>
      <c r="H32" s="317" t="s">
        <v>71</v>
      </c>
      <c r="I32" s="317" t="s">
        <v>71</v>
      </c>
      <c r="J32" s="317" t="s">
        <v>71</v>
      </c>
      <c r="K32" s="317" t="s">
        <v>71</v>
      </c>
      <c r="L32" s="317" t="s">
        <v>71</v>
      </c>
      <c r="M32" s="317" t="s">
        <v>71</v>
      </c>
      <c r="N32" s="317" t="s">
        <v>71</v>
      </c>
      <c r="O32" s="322">
        <f>O33+O34+O35+O36+O37+O38</f>
        <v>0</v>
      </c>
      <c r="P32" s="317" t="s">
        <v>71</v>
      </c>
      <c r="Q32" s="317" t="s">
        <v>71</v>
      </c>
      <c r="R32" s="317" t="s">
        <v>71</v>
      </c>
      <c r="S32" s="322">
        <f>S33+S34+S35+S36+S37+S38</f>
        <v>0</v>
      </c>
      <c r="T32" s="322">
        <f>T33+T34+T35+T36+T37+T38</f>
        <v>0</v>
      </c>
      <c r="U32" s="322">
        <f>U33+U34+U35+U36+U37+U38</f>
        <v>0</v>
      </c>
      <c r="V32" s="317" t="s">
        <v>71</v>
      </c>
      <c r="W32" s="322">
        <f>W33+W34+W35+W36+W37+W38</f>
        <v>1921</v>
      </c>
      <c r="X32" s="317" t="s">
        <v>71</v>
      </c>
      <c r="Y32" s="317" t="s">
        <v>71</v>
      </c>
      <c r="Z32" s="317" t="s">
        <v>71</v>
      </c>
      <c r="AA32" s="317" t="s">
        <v>71</v>
      </c>
      <c r="AB32" s="317" t="s">
        <v>71</v>
      </c>
      <c r="AC32" s="317" t="s">
        <v>71</v>
      </c>
      <c r="AD32" s="17"/>
      <c r="AE32" s="17"/>
      <c r="AF32" s="17"/>
    </row>
    <row r="33" spans="1:32" ht="13.15" customHeight="1" x14ac:dyDescent="0.25">
      <c r="A33" s="258" t="s">
        <v>785</v>
      </c>
      <c r="B33" s="253" t="s">
        <v>705</v>
      </c>
      <c r="C33" s="307" t="s">
        <v>71</v>
      </c>
      <c r="D33" s="307" t="s">
        <v>71</v>
      </c>
      <c r="E33" s="307" t="s">
        <v>71</v>
      </c>
      <c r="F33" s="260">
        <v>0</v>
      </c>
      <c r="G33" s="260">
        <v>0</v>
      </c>
      <c r="H33" s="307" t="s">
        <v>71</v>
      </c>
      <c r="I33" s="307" t="s">
        <v>71</v>
      </c>
      <c r="J33" s="307" t="s">
        <v>71</v>
      </c>
      <c r="K33" s="307" t="s">
        <v>71</v>
      </c>
      <c r="L33" s="307" t="s">
        <v>71</v>
      </c>
      <c r="M33" s="307" t="s">
        <v>71</v>
      </c>
      <c r="N33" s="307" t="s">
        <v>71</v>
      </c>
      <c r="O33" s="260">
        <v>0</v>
      </c>
      <c r="P33" s="307" t="s">
        <v>71</v>
      </c>
      <c r="Q33" s="307" t="s">
        <v>71</v>
      </c>
      <c r="R33" s="307" t="s">
        <v>71</v>
      </c>
      <c r="S33" s="260">
        <v>0</v>
      </c>
      <c r="T33" s="260">
        <v>0</v>
      </c>
      <c r="U33" s="260">
        <v>0</v>
      </c>
      <c r="V33" s="307" t="s">
        <v>71</v>
      </c>
      <c r="W33" s="260">
        <v>724</v>
      </c>
      <c r="X33" s="307" t="s">
        <v>71</v>
      </c>
      <c r="Y33" s="307" t="s">
        <v>71</v>
      </c>
      <c r="Z33" s="307" t="s">
        <v>71</v>
      </c>
      <c r="AA33" s="307" t="s">
        <v>71</v>
      </c>
      <c r="AB33" s="307" t="s">
        <v>71</v>
      </c>
      <c r="AC33" s="307" t="s">
        <v>71</v>
      </c>
      <c r="AD33" s="17"/>
      <c r="AE33" s="17"/>
      <c r="AF33" s="17"/>
    </row>
    <row r="34" spans="1:32" ht="13.15" customHeight="1" x14ac:dyDescent="0.25">
      <c r="A34" s="258" t="s">
        <v>786</v>
      </c>
      <c r="B34" s="252" t="s">
        <v>741</v>
      </c>
      <c r="C34" s="307" t="s">
        <v>71</v>
      </c>
      <c r="D34" s="307" t="s">
        <v>71</v>
      </c>
      <c r="E34" s="307" t="s">
        <v>71</v>
      </c>
      <c r="F34" s="260">
        <v>0</v>
      </c>
      <c r="G34" s="260">
        <v>0</v>
      </c>
      <c r="H34" s="307" t="s">
        <v>71</v>
      </c>
      <c r="I34" s="307" t="s">
        <v>71</v>
      </c>
      <c r="J34" s="307" t="s">
        <v>71</v>
      </c>
      <c r="K34" s="307" t="s">
        <v>71</v>
      </c>
      <c r="L34" s="307" t="s">
        <v>71</v>
      </c>
      <c r="M34" s="307" t="s">
        <v>71</v>
      </c>
      <c r="N34" s="307" t="s">
        <v>71</v>
      </c>
      <c r="O34" s="260">
        <v>0</v>
      </c>
      <c r="P34" s="307" t="s">
        <v>71</v>
      </c>
      <c r="Q34" s="307" t="s">
        <v>71</v>
      </c>
      <c r="R34" s="307" t="s">
        <v>71</v>
      </c>
      <c r="S34" s="260">
        <v>0</v>
      </c>
      <c r="T34" s="260">
        <v>0</v>
      </c>
      <c r="U34" s="260">
        <v>0</v>
      </c>
      <c r="V34" s="307" t="s">
        <v>71</v>
      </c>
      <c r="W34" s="260">
        <v>530</v>
      </c>
      <c r="X34" s="307" t="s">
        <v>71</v>
      </c>
      <c r="Y34" s="307" t="s">
        <v>71</v>
      </c>
      <c r="Z34" s="307" t="s">
        <v>71</v>
      </c>
      <c r="AA34" s="307" t="s">
        <v>71</v>
      </c>
      <c r="AB34" s="307" t="s">
        <v>71</v>
      </c>
      <c r="AC34" s="307" t="s">
        <v>71</v>
      </c>
      <c r="AD34" s="17"/>
      <c r="AE34" s="17"/>
      <c r="AF34" s="17"/>
    </row>
    <row r="35" spans="1:32" ht="13.15" customHeight="1" x14ac:dyDescent="0.25">
      <c r="A35" s="258" t="s">
        <v>787</v>
      </c>
      <c r="B35" s="252" t="s">
        <v>742</v>
      </c>
      <c r="C35" s="307" t="s">
        <v>71</v>
      </c>
      <c r="D35" s="307" t="s">
        <v>71</v>
      </c>
      <c r="E35" s="307" t="s">
        <v>71</v>
      </c>
      <c r="F35" s="260">
        <v>0</v>
      </c>
      <c r="G35" s="260">
        <v>0</v>
      </c>
      <c r="H35" s="307" t="s">
        <v>71</v>
      </c>
      <c r="I35" s="307" t="s">
        <v>71</v>
      </c>
      <c r="J35" s="307" t="s">
        <v>71</v>
      </c>
      <c r="K35" s="307" t="s">
        <v>71</v>
      </c>
      <c r="L35" s="307" t="s">
        <v>71</v>
      </c>
      <c r="M35" s="307" t="s">
        <v>71</v>
      </c>
      <c r="N35" s="307" t="s">
        <v>71</v>
      </c>
      <c r="O35" s="260">
        <v>0</v>
      </c>
      <c r="P35" s="307" t="s">
        <v>71</v>
      </c>
      <c r="Q35" s="307" t="s">
        <v>71</v>
      </c>
      <c r="R35" s="307" t="s">
        <v>71</v>
      </c>
      <c r="S35" s="260">
        <v>0</v>
      </c>
      <c r="T35" s="260">
        <v>0</v>
      </c>
      <c r="U35" s="260">
        <v>0</v>
      </c>
      <c r="V35" s="307" t="s">
        <v>71</v>
      </c>
      <c r="W35" s="260">
        <v>640</v>
      </c>
      <c r="X35" s="307" t="s">
        <v>71</v>
      </c>
      <c r="Y35" s="307" t="s">
        <v>71</v>
      </c>
      <c r="Z35" s="307" t="s">
        <v>71</v>
      </c>
      <c r="AA35" s="307" t="s">
        <v>71</v>
      </c>
      <c r="AB35" s="307" t="s">
        <v>71</v>
      </c>
      <c r="AC35" s="307" t="s">
        <v>71</v>
      </c>
      <c r="AD35" s="17"/>
      <c r="AE35" s="17"/>
      <c r="AF35" s="17"/>
    </row>
    <row r="36" spans="1:32" ht="13.15" customHeight="1" x14ac:dyDescent="0.25">
      <c r="A36" s="258" t="s">
        <v>788</v>
      </c>
      <c r="B36" s="252" t="s">
        <v>743</v>
      </c>
      <c r="C36" s="307" t="s">
        <v>71</v>
      </c>
      <c r="D36" s="307" t="s">
        <v>71</v>
      </c>
      <c r="E36" s="307" t="s">
        <v>71</v>
      </c>
      <c r="F36" s="260">
        <v>0</v>
      </c>
      <c r="G36" s="260">
        <v>0</v>
      </c>
      <c r="H36" s="307" t="s">
        <v>71</v>
      </c>
      <c r="I36" s="307" t="s">
        <v>71</v>
      </c>
      <c r="J36" s="307" t="s">
        <v>71</v>
      </c>
      <c r="K36" s="307" t="s">
        <v>71</v>
      </c>
      <c r="L36" s="307" t="s">
        <v>71</v>
      </c>
      <c r="M36" s="307" t="s">
        <v>71</v>
      </c>
      <c r="N36" s="307" t="s">
        <v>71</v>
      </c>
      <c r="O36" s="260">
        <v>0</v>
      </c>
      <c r="P36" s="307" t="s">
        <v>71</v>
      </c>
      <c r="Q36" s="307" t="s">
        <v>71</v>
      </c>
      <c r="R36" s="307" t="s">
        <v>71</v>
      </c>
      <c r="S36" s="260">
        <v>0</v>
      </c>
      <c r="T36" s="260">
        <v>0</v>
      </c>
      <c r="U36" s="260">
        <v>0</v>
      </c>
      <c r="V36" s="307" t="s">
        <v>71</v>
      </c>
      <c r="W36" s="260">
        <v>15</v>
      </c>
      <c r="X36" s="307" t="s">
        <v>71</v>
      </c>
      <c r="Y36" s="307" t="s">
        <v>71</v>
      </c>
      <c r="Z36" s="307" t="s">
        <v>71</v>
      </c>
      <c r="AA36" s="307" t="s">
        <v>71</v>
      </c>
      <c r="AB36" s="307" t="s">
        <v>71</v>
      </c>
      <c r="AC36" s="307" t="s">
        <v>71</v>
      </c>
      <c r="AD36" s="17"/>
      <c r="AE36" s="17"/>
      <c r="AF36" s="17"/>
    </row>
    <row r="37" spans="1:32" ht="13.15" customHeight="1" x14ac:dyDescent="0.25">
      <c r="A37" s="258" t="s">
        <v>789</v>
      </c>
      <c r="B37" s="256" t="s">
        <v>706</v>
      </c>
      <c r="C37" s="307" t="s">
        <v>71</v>
      </c>
      <c r="D37" s="307" t="s">
        <v>71</v>
      </c>
      <c r="E37" s="307" t="s">
        <v>71</v>
      </c>
      <c r="F37" s="260">
        <v>0</v>
      </c>
      <c r="G37" s="260">
        <v>0</v>
      </c>
      <c r="H37" s="307" t="s">
        <v>71</v>
      </c>
      <c r="I37" s="307" t="s">
        <v>71</v>
      </c>
      <c r="J37" s="307" t="s">
        <v>71</v>
      </c>
      <c r="K37" s="307" t="s">
        <v>71</v>
      </c>
      <c r="L37" s="307" t="s">
        <v>71</v>
      </c>
      <c r="M37" s="307" t="s">
        <v>71</v>
      </c>
      <c r="N37" s="307" t="s">
        <v>71</v>
      </c>
      <c r="O37" s="260">
        <v>0</v>
      </c>
      <c r="P37" s="307" t="s">
        <v>71</v>
      </c>
      <c r="Q37" s="307" t="s">
        <v>71</v>
      </c>
      <c r="R37" s="307" t="s">
        <v>71</v>
      </c>
      <c r="S37" s="260">
        <v>0</v>
      </c>
      <c r="T37" s="260">
        <v>0</v>
      </c>
      <c r="U37" s="260">
        <v>0</v>
      </c>
      <c r="V37" s="307" t="s">
        <v>71</v>
      </c>
      <c r="W37" s="260">
        <v>7</v>
      </c>
      <c r="X37" s="307" t="s">
        <v>71</v>
      </c>
      <c r="Y37" s="307" t="s">
        <v>71</v>
      </c>
      <c r="Z37" s="307" t="s">
        <v>71</v>
      </c>
      <c r="AA37" s="307" t="s">
        <v>71</v>
      </c>
      <c r="AB37" s="307" t="s">
        <v>71</v>
      </c>
      <c r="AC37" s="307" t="s">
        <v>71</v>
      </c>
      <c r="AD37" s="17"/>
      <c r="AE37" s="17"/>
      <c r="AF37" s="17"/>
    </row>
    <row r="38" spans="1:32" ht="13.15" customHeight="1" x14ac:dyDescent="0.25">
      <c r="A38" s="258" t="s">
        <v>790</v>
      </c>
      <c r="B38" s="256" t="s">
        <v>707</v>
      </c>
      <c r="C38" s="307" t="s">
        <v>71</v>
      </c>
      <c r="D38" s="307" t="s">
        <v>71</v>
      </c>
      <c r="E38" s="307" t="s">
        <v>71</v>
      </c>
      <c r="F38" s="260">
        <v>0</v>
      </c>
      <c r="G38" s="260">
        <v>0</v>
      </c>
      <c r="H38" s="307" t="s">
        <v>71</v>
      </c>
      <c r="I38" s="307" t="s">
        <v>71</v>
      </c>
      <c r="J38" s="307" t="s">
        <v>71</v>
      </c>
      <c r="K38" s="307" t="s">
        <v>71</v>
      </c>
      <c r="L38" s="307" t="s">
        <v>71</v>
      </c>
      <c r="M38" s="307" t="s">
        <v>71</v>
      </c>
      <c r="N38" s="307" t="s">
        <v>71</v>
      </c>
      <c r="O38" s="260">
        <v>0</v>
      </c>
      <c r="P38" s="307" t="s">
        <v>71</v>
      </c>
      <c r="Q38" s="307" t="s">
        <v>71</v>
      </c>
      <c r="R38" s="307" t="s">
        <v>71</v>
      </c>
      <c r="S38" s="260">
        <v>0</v>
      </c>
      <c r="T38" s="260">
        <v>0</v>
      </c>
      <c r="U38" s="260">
        <v>0</v>
      </c>
      <c r="V38" s="307" t="s">
        <v>71</v>
      </c>
      <c r="W38" s="260">
        <v>5</v>
      </c>
      <c r="X38" s="307" t="s">
        <v>71</v>
      </c>
      <c r="Y38" s="307" t="s">
        <v>71</v>
      </c>
      <c r="Z38" s="307" t="s">
        <v>71</v>
      </c>
      <c r="AA38" s="307" t="s">
        <v>71</v>
      </c>
      <c r="AB38" s="307" t="s">
        <v>71</v>
      </c>
      <c r="AC38" s="307" t="s">
        <v>71</v>
      </c>
      <c r="AD38" s="17"/>
      <c r="AE38" s="17"/>
      <c r="AF38" s="17"/>
    </row>
    <row r="39" spans="1:32" ht="13.15" customHeight="1" x14ac:dyDescent="0.25">
      <c r="A39" s="314" t="s">
        <v>791</v>
      </c>
      <c r="B39" s="318" t="s">
        <v>708</v>
      </c>
      <c r="C39" s="317" t="s">
        <v>71</v>
      </c>
      <c r="D39" s="317" t="s">
        <v>71</v>
      </c>
      <c r="E39" s="317" t="s">
        <v>71</v>
      </c>
      <c r="F39" s="322">
        <f>F40+F41+F42+F44+F45+F46</f>
        <v>0</v>
      </c>
      <c r="G39" s="322">
        <f>G40+G41+G42+G44+G45+G46</f>
        <v>0</v>
      </c>
      <c r="H39" s="317" t="s">
        <v>71</v>
      </c>
      <c r="I39" s="317" t="s">
        <v>71</v>
      </c>
      <c r="J39" s="317" t="s">
        <v>71</v>
      </c>
      <c r="K39" s="317" t="s">
        <v>71</v>
      </c>
      <c r="L39" s="317" t="s">
        <v>71</v>
      </c>
      <c r="M39" s="317" t="s">
        <v>71</v>
      </c>
      <c r="N39" s="317" t="s">
        <v>71</v>
      </c>
      <c r="O39" s="322">
        <f>O40+O41+O42+O43+O44+O45+O46+O93</f>
        <v>0</v>
      </c>
      <c r="P39" s="317" t="s">
        <v>71</v>
      </c>
      <c r="Q39" s="317" t="s">
        <v>71</v>
      </c>
      <c r="R39" s="317" t="s">
        <v>71</v>
      </c>
      <c r="S39" s="322">
        <f>S40+S41+S42+S44+S45+S46</f>
        <v>4</v>
      </c>
      <c r="T39" s="322">
        <f>T40+T41+T42+T43+T44+T45+T46</f>
        <v>41</v>
      </c>
      <c r="U39" s="322">
        <f>U40+U41+U42+U43+U44+U45+U46</f>
        <v>0</v>
      </c>
      <c r="V39" s="317" t="s">
        <v>71</v>
      </c>
      <c r="W39" s="322">
        <f>W40+W41+W42+W43+W44+W45+W46</f>
        <v>892</v>
      </c>
      <c r="X39" s="317" t="s">
        <v>71</v>
      </c>
      <c r="Y39" s="317" t="s">
        <v>71</v>
      </c>
      <c r="Z39" s="317" t="s">
        <v>71</v>
      </c>
      <c r="AA39" s="317" t="s">
        <v>71</v>
      </c>
      <c r="AB39" s="317" t="s">
        <v>71</v>
      </c>
      <c r="AC39" s="317" t="s">
        <v>71</v>
      </c>
      <c r="AD39" s="17"/>
      <c r="AE39" s="17"/>
      <c r="AF39" s="17"/>
    </row>
    <row r="40" spans="1:32" ht="13.15" customHeight="1" x14ac:dyDescent="0.25">
      <c r="A40" s="258" t="s">
        <v>792</v>
      </c>
      <c r="B40" s="253" t="s">
        <v>709</v>
      </c>
      <c r="C40" s="307" t="s">
        <v>71</v>
      </c>
      <c r="D40" s="307" t="s">
        <v>71</v>
      </c>
      <c r="E40" s="307" t="s">
        <v>71</v>
      </c>
      <c r="F40" s="260">
        <v>0</v>
      </c>
      <c r="G40" s="260">
        <v>0</v>
      </c>
      <c r="H40" s="307" t="s">
        <v>71</v>
      </c>
      <c r="I40" s="307" t="s">
        <v>71</v>
      </c>
      <c r="J40" s="307" t="s">
        <v>71</v>
      </c>
      <c r="K40" s="307" t="s">
        <v>71</v>
      </c>
      <c r="L40" s="307" t="s">
        <v>71</v>
      </c>
      <c r="M40" s="307" t="s">
        <v>71</v>
      </c>
      <c r="N40" s="307" t="s">
        <v>71</v>
      </c>
      <c r="O40" s="260">
        <v>0</v>
      </c>
      <c r="P40" s="307" t="s">
        <v>71</v>
      </c>
      <c r="Q40" s="307" t="s">
        <v>71</v>
      </c>
      <c r="R40" s="307" t="s">
        <v>71</v>
      </c>
      <c r="S40" s="260">
        <v>0</v>
      </c>
      <c r="T40" s="260">
        <v>0</v>
      </c>
      <c r="U40" s="260">
        <v>0</v>
      </c>
      <c r="V40" s="307" t="s">
        <v>71</v>
      </c>
      <c r="W40" s="260">
        <v>44</v>
      </c>
      <c r="X40" s="307" t="s">
        <v>71</v>
      </c>
      <c r="Y40" s="307" t="s">
        <v>71</v>
      </c>
      <c r="Z40" s="307" t="s">
        <v>71</v>
      </c>
      <c r="AA40" s="307" t="s">
        <v>71</v>
      </c>
      <c r="AB40" s="307" t="s">
        <v>71</v>
      </c>
      <c r="AC40" s="307" t="s">
        <v>71</v>
      </c>
      <c r="AD40" s="17"/>
      <c r="AE40" s="17"/>
      <c r="AF40" s="17"/>
    </row>
    <row r="41" spans="1:32" ht="13.15" customHeight="1" x14ac:dyDescent="0.25">
      <c r="A41" s="258" t="s">
        <v>793</v>
      </c>
      <c r="B41" s="252" t="s">
        <v>744</v>
      </c>
      <c r="C41" s="307" t="s">
        <v>71</v>
      </c>
      <c r="D41" s="307" t="s">
        <v>71</v>
      </c>
      <c r="E41" s="307" t="s">
        <v>71</v>
      </c>
      <c r="F41" s="260">
        <v>0</v>
      </c>
      <c r="G41" s="260">
        <v>0</v>
      </c>
      <c r="H41" s="307" t="s">
        <v>71</v>
      </c>
      <c r="I41" s="307" t="s">
        <v>71</v>
      </c>
      <c r="J41" s="307" t="s">
        <v>71</v>
      </c>
      <c r="K41" s="307" t="s">
        <v>71</v>
      </c>
      <c r="L41" s="307" t="s">
        <v>71</v>
      </c>
      <c r="M41" s="307" t="s">
        <v>71</v>
      </c>
      <c r="N41" s="307" t="s">
        <v>71</v>
      </c>
      <c r="O41" s="260">
        <v>0</v>
      </c>
      <c r="P41" s="307" t="s">
        <v>71</v>
      </c>
      <c r="Q41" s="307" t="s">
        <v>71</v>
      </c>
      <c r="R41" s="307" t="s">
        <v>71</v>
      </c>
      <c r="S41" s="260">
        <v>4</v>
      </c>
      <c r="T41" s="260">
        <v>12</v>
      </c>
      <c r="U41" s="260">
        <v>0</v>
      </c>
      <c r="V41" s="307" t="s">
        <v>71</v>
      </c>
      <c r="W41" s="260">
        <v>637</v>
      </c>
      <c r="X41" s="307" t="s">
        <v>71</v>
      </c>
      <c r="Y41" s="307" t="s">
        <v>71</v>
      </c>
      <c r="Z41" s="307" t="s">
        <v>71</v>
      </c>
      <c r="AA41" s="307" t="s">
        <v>71</v>
      </c>
      <c r="AB41" s="307" t="s">
        <v>71</v>
      </c>
      <c r="AC41" s="307" t="s">
        <v>71</v>
      </c>
      <c r="AD41" s="17"/>
      <c r="AE41" s="17"/>
      <c r="AF41" s="17"/>
    </row>
    <row r="42" spans="1:32" ht="13.15" customHeight="1" x14ac:dyDescent="0.25">
      <c r="A42" s="258" t="s">
        <v>794</v>
      </c>
      <c r="B42" s="252" t="s">
        <v>745</v>
      </c>
      <c r="C42" s="307" t="s">
        <v>71</v>
      </c>
      <c r="D42" s="307" t="s">
        <v>71</v>
      </c>
      <c r="E42" s="307" t="s">
        <v>71</v>
      </c>
      <c r="F42" s="260">
        <v>0</v>
      </c>
      <c r="G42" s="260">
        <v>0</v>
      </c>
      <c r="H42" s="307" t="s">
        <v>71</v>
      </c>
      <c r="I42" s="307" t="s">
        <v>71</v>
      </c>
      <c r="J42" s="307" t="s">
        <v>71</v>
      </c>
      <c r="K42" s="307" t="s">
        <v>71</v>
      </c>
      <c r="L42" s="307" t="s">
        <v>71</v>
      </c>
      <c r="M42" s="307" t="s">
        <v>71</v>
      </c>
      <c r="N42" s="307" t="s">
        <v>71</v>
      </c>
      <c r="O42" s="260">
        <v>0</v>
      </c>
      <c r="P42" s="307" t="s">
        <v>71</v>
      </c>
      <c r="Q42" s="307" t="s">
        <v>71</v>
      </c>
      <c r="R42" s="307" t="s">
        <v>71</v>
      </c>
      <c r="S42" s="260">
        <v>0</v>
      </c>
      <c r="T42" s="260">
        <v>29</v>
      </c>
      <c r="U42" s="260">
        <v>0</v>
      </c>
      <c r="V42" s="307" t="s">
        <v>71</v>
      </c>
      <c r="W42" s="260">
        <v>154</v>
      </c>
      <c r="X42" s="307" t="s">
        <v>71</v>
      </c>
      <c r="Y42" s="307" t="s">
        <v>71</v>
      </c>
      <c r="Z42" s="307" t="s">
        <v>71</v>
      </c>
      <c r="AA42" s="307" t="s">
        <v>71</v>
      </c>
      <c r="AB42" s="307" t="s">
        <v>71</v>
      </c>
      <c r="AC42" s="307" t="s">
        <v>71</v>
      </c>
      <c r="AD42" s="17"/>
      <c r="AE42" s="17"/>
      <c r="AF42" s="17"/>
    </row>
    <row r="43" spans="1:32" ht="13.15" customHeight="1" x14ac:dyDescent="0.25">
      <c r="A43" s="258" t="s">
        <v>795</v>
      </c>
      <c r="B43" s="254" t="s">
        <v>746</v>
      </c>
      <c r="C43" s="307" t="s">
        <v>71</v>
      </c>
      <c r="D43" s="307" t="s">
        <v>71</v>
      </c>
      <c r="E43" s="307" t="s">
        <v>71</v>
      </c>
      <c r="F43" s="260">
        <v>0</v>
      </c>
      <c r="G43" s="260">
        <v>0</v>
      </c>
      <c r="H43" s="307" t="s">
        <v>71</v>
      </c>
      <c r="I43" s="307" t="s">
        <v>71</v>
      </c>
      <c r="J43" s="307" t="s">
        <v>71</v>
      </c>
      <c r="K43" s="307" t="s">
        <v>71</v>
      </c>
      <c r="L43" s="307" t="s">
        <v>71</v>
      </c>
      <c r="M43" s="307" t="s">
        <v>71</v>
      </c>
      <c r="N43" s="307" t="s">
        <v>71</v>
      </c>
      <c r="O43" s="260">
        <v>0</v>
      </c>
      <c r="P43" s="307" t="s">
        <v>71</v>
      </c>
      <c r="Q43" s="307" t="s">
        <v>71</v>
      </c>
      <c r="R43" s="307" t="s">
        <v>71</v>
      </c>
      <c r="S43" s="260">
        <v>0</v>
      </c>
      <c r="T43" s="260">
        <v>0</v>
      </c>
      <c r="U43" s="260">
        <v>0</v>
      </c>
      <c r="V43" s="307" t="s">
        <v>71</v>
      </c>
      <c r="W43" s="260">
        <v>17</v>
      </c>
      <c r="X43" s="307" t="s">
        <v>71</v>
      </c>
      <c r="Y43" s="307" t="s">
        <v>71</v>
      </c>
      <c r="Z43" s="307" t="s">
        <v>71</v>
      </c>
      <c r="AA43" s="307" t="s">
        <v>71</v>
      </c>
      <c r="AB43" s="307" t="s">
        <v>71</v>
      </c>
      <c r="AC43" s="307" t="s">
        <v>71</v>
      </c>
      <c r="AD43" s="17"/>
      <c r="AE43" s="17"/>
      <c r="AF43" s="17"/>
    </row>
    <row r="44" spans="1:32" ht="13.15" customHeight="1" x14ac:dyDescent="0.25">
      <c r="A44" s="258" t="s">
        <v>796</v>
      </c>
      <c r="B44" s="262" t="s">
        <v>710</v>
      </c>
      <c r="C44" s="307" t="s">
        <v>71</v>
      </c>
      <c r="D44" s="307" t="s">
        <v>71</v>
      </c>
      <c r="E44" s="307" t="s">
        <v>71</v>
      </c>
      <c r="F44" s="260">
        <v>0</v>
      </c>
      <c r="G44" s="260">
        <v>0</v>
      </c>
      <c r="H44" s="307" t="s">
        <v>71</v>
      </c>
      <c r="I44" s="307" t="s">
        <v>71</v>
      </c>
      <c r="J44" s="307" t="s">
        <v>71</v>
      </c>
      <c r="K44" s="307" t="s">
        <v>71</v>
      </c>
      <c r="L44" s="307" t="s">
        <v>71</v>
      </c>
      <c r="M44" s="307" t="s">
        <v>71</v>
      </c>
      <c r="N44" s="307" t="s">
        <v>71</v>
      </c>
      <c r="O44" s="260">
        <v>0</v>
      </c>
      <c r="P44" s="307" t="s">
        <v>71</v>
      </c>
      <c r="Q44" s="307" t="s">
        <v>71</v>
      </c>
      <c r="R44" s="307" t="s">
        <v>71</v>
      </c>
      <c r="S44" s="260">
        <v>0</v>
      </c>
      <c r="T44" s="260">
        <v>0</v>
      </c>
      <c r="U44" s="260">
        <v>0</v>
      </c>
      <c r="V44" s="307" t="s">
        <v>71</v>
      </c>
      <c r="W44" s="260">
        <v>31</v>
      </c>
      <c r="X44" s="307" t="s">
        <v>71</v>
      </c>
      <c r="Y44" s="307" t="s">
        <v>71</v>
      </c>
      <c r="Z44" s="307" t="s">
        <v>71</v>
      </c>
      <c r="AA44" s="307" t="s">
        <v>71</v>
      </c>
      <c r="AB44" s="307" t="s">
        <v>71</v>
      </c>
      <c r="AC44" s="307" t="s">
        <v>71</v>
      </c>
      <c r="AD44" s="17"/>
      <c r="AE44" s="17"/>
      <c r="AF44" s="17"/>
    </row>
    <row r="45" spans="1:32" ht="13.15" customHeight="1" x14ac:dyDescent="0.25">
      <c r="A45" s="258" t="s">
        <v>797</v>
      </c>
      <c r="B45" s="262" t="s">
        <v>711</v>
      </c>
      <c r="C45" s="307" t="s">
        <v>71</v>
      </c>
      <c r="D45" s="307" t="s">
        <v>71</v>
      </c>
      <c r="E45" s="307" t="s">
        <v>71</v>
      </c>
      <c r="F45" s="260">
        <v>0</v>
      </c>
      <c r="G45" s="260">
        <v>0</v>
      </c>
      <c r="H45" s="307" t="s">
        <v>71</v>
      </c>
      <c r="I45" s="307" t="s">
        <v>71</v>
      </c>
      <c r="J45" s="307" t="s">
        <v>71</v>
      </c>
      <c r="K45" s="307" t="s">
        <v>71</v>
      </c>
      <c r="L45" s="307" t="s">
        <v>71</v>
      </c>
      <c r="M45" s="307" t="s">
        <v>71</v>
      </c>
      <c r="N45" s="307" t="s">
        <v>71</v>
      </c>
      <c r="O45" s="260">
        <v>0</v>
      </c>
      <c r="P45" s="307" t="s">
        <v>71</v>
      </c>
      <c r="Q45" s="307" t="s">
        <v>71</v>
      </c>
      <c r="R45" s="307" t="s">
        <v>71</v>
      </c>
      <c r="S45" s="260">
        <v>0</v>
      </c>
      <c r="T45" s="260">
        <v>0</v>
      </c>
      <c r="U45" s="260">
        <v>0</v>
      </c>
      <c r="V45" s="307" t="s">
        <v>71</v>
      </c>
      <c r="W45" s="260">
        <v>4</v>
      </c>
      <c r="X45" s="307" t="s">
        <v>71</v>
      </c>
      <c r="Y45" s="307" t="s">
        <v>71</v>
      </c>
      <c r="Z45" s="307" t="s">
        <v>71</v>
      </c>
      <c r="AA45" s="307" t="s">
        <v>71</v>
      </c>
      <c r="AB45" s="307" t="s">
        <v>71</v>
      </c>
      <c r="AC45" s="307" t="s">
        <v>71</v>
      </c>
      <c r="AD45" s="17"/>
      <c r="AE45" s="17"/>
      <c r="AF45" s="17"/>
    </row>
    <row r="46" spans="1:32" ht="13.15" customHeight="1" x14ac:dyDescent="0.25">
      <c r="A46" s="258" t="s">
        <v>798</v>
      </c>
      <c r="B46" s="256" t="s">
        <v>712</v>
      </c>
      <c r="C46" s="307" t="s">
        <v>71</v>
      </c>
      <c r="D46" s="307" t="s">
        <v>71</v>
      </c>
      <c r="E46" s="307" t="s">
        <v>71</v>
      </c>
      <c r="F46" s="260">
        <v>0</v>
      </c>
      <c r="G46" s="260">
        <v>0</v>
      </c>
      <c r="H46" s="307" t="s">
        <v>71</v>
      </c>
      <c r="I46" s="307" t="s">
        <v>71</v>
      </c>
      <c r="J46" s="307" t="s">
        <v>71</v>
      </c>
      <c r="K46" s="307" t="s">
        <v>71</v>
      </c>
      <c r="L46" s="307" t="s">
        <v>71</v>
      </c>
      <c r="M46" s="307" t="s">
        <v>71</v>
      </c>
      <c r="N46" s="307" t="s">
        <v>71</v>
      </c>
      <c r="O46" s="260">
        <v>0</v>
      </c>
      <c r="P46" s="307" t="s">
        <v>71</v>
      </c>
      <c r="Q46" s="307" t="s">
        <v>71</v>
      </c>
      <c r="R46" s="307" t="s">
        <v>71</v>
      </c>
      <c r="S46" s="260">
        <v>0</v>
      </c>
      <c r="T46" s="260">
        <v>0</v>
      </c>
      <c r="U46" s="260">
        <v>0</v>
      </c>
      <c r="V46" s="307" t="s">
        <v>71</v>
      </c>
      <c r="W46" s="260">
        <v>5</v>
      </c>
      <c r="X46" s="307" t="s">
        <v>71</v>
      </c>
      <c r="Y46" s="307" t="s">
        <v>71</v>
      </c>
      <c r="Z46" s="307" t="s">
        <v>71</v>
      </c>
      <c r="AA46" s="307" t="s">
        <v>71</v>
      </c>
      <c r="AB46" s="307" t="s">
        <v>71</v>
      </c>
      <c r="AC46" s="307" t="s">
        <v>71</v>
      </c>
      <c r="AD46" s="17"/>
      <c r="AE46" s="17"/>
      <c r="AF46" s="17"/>
    </row>
    <row r="47" spans="1:32" ht="13.15" customHeight="1" x14ac:dyDescent="0.25">
      <c r="A47" s="314" t="s">
        <v>799</v>
      </c>
      <c r="B47" s="315" t="s">
        <v>713</v>
      </c>
      <c r="C47" s="317" t="s">
        <v>71</v>
      </c>
      <c r="D47" s="317" t="s">
        <v>71</v>
      </c>
      <c r="E47" s="317" t="s">
        <v>71</v>
      </c>
      <c r="F47" s="322">
        <f>F48+F49+F50+F51+F52+F53+F54+F55+F56+F58+F59</f>
        <v>0</v>
      </c>
      <c r="G47" s="322">
        <f>G48+G49+G50+G51+G52+G53+G54+G55+G56+G58+G59</f>
        <v>0</v>
      </c>
      <c r="H47" s="317" t="s">
        <v>71</v>
      </c>
      <c r="I47" s="317" t="s">
        <v>71</v>
      </c>
      <c r="J47" s="317" t="s">
        <v>71</v>
      </c>
      <c r="K47" s="317" t="s">
        <v>71</v>
      </c>
      <c r="L47" s="317" t="s">
        <v>71</v>
      </c>
      <c r="M47" s="317" t="s">
        <v>71</v>
      </c>
      <c r="N47" s="317" t="s">
        <v>71</v>
      </c>
      <c r="O47" s="322">
        <f>O48+O49+O50+O51+O52+O53+O54+O55+O56+O58+O59</f>
        <v>87</v>
      </c>
      <c r="P47" s="317" t="s">
        <v>71</v>
      </c>
      <c r="Q47" s="317" t="s">
        <v>71</v>
      </c>
      <c r="R47" s="317" t="s">
        <v>71</v>
      </c>
      <c r="S47" s="322">
        <f>S48+S49+S50+S51+S52+S53+S54+S55+S56+S58+S59</f>
        <v>25</v>
      </c>
      <c r="T47" s="322">
        <f>T48+T49+T50+T51+T52+T53+T54+T55+T56+T58+T59</f>
        <v>130</v>
      </c>
      <c r="U47" s="322">
        <f>U48+U49+U50+U51+U52+U53+U54+U55+U56+U58+U59</f>
        <v>0</v>
      </c>
      <c r="V47" s="317" t="s">
        <v>71</v>
      </c>
      <c r="W47" s="322">
        <f>W48+W49+W50+W51+W52+W53+W54+W55+W56+W58+W59</f>
        <v>1468</v>
      </c>
      <c r="X47" s="317" t="s">
        <v>71</v>
      </c>
      <c r="Y47" s="317" t="s">
        <v>71</v>
      </c>
      <c r="Z47" s="317" t="s">
        <v>71</v>
      </c>
      <c r="AA47" s="317" t="s">
        <v>71</v>
      </c>
      <c r="AB47" s="317" t="s">
        <v>71</v>
      </c>
      <c r="AC47" s="317" t="s">
        <v>71</v>
      </c>
      <c r="AD47" s="17"/>
      <c r="AE47" s="17"/>
      <c r="AF47" s="17"/>
    </row>
    <row r="48" spans="1:32" ht="13.15" customHeight="1" x14ac:dyDescent="0.25">
      <c r="A48" s="258" t="s">
        <v>800</v>
      </c>
      <c r="B48" s="253" t="s">
        <v>714</v>
      </c>
      <c r="C48" s="307" t="s">
        <v>71</v>
      </c>
      <c r="D48" s="307" t="s">
        <v>71</v>
      </c>
      <c r="E48" s="307" t="s">
        <v>71</v>
      </c>
      <c r="F48" s="260">
        <v>0</v>
      </c>
      <c r="G48" s="260">
        <v>0</v>
      </c>
      <c r="H48" s="307" t="s">
        <v>71</v>
      </c>
      <c r="I48" s="307" t="s">
        <v>71</v>
      </c>
      <c r="J48" s="307" t="s">
        <v>71</v>
      </c>
      <c r="K48" s="307" t="s">
        <v>71</v>
      </c>
      <c r="L48" s="307" t="s">
        <v>71</v>
      </c>
      <c r="M48" s="307" t="s">
        <v>71</v>
      </c>
      <c r="N48" s="307" t="s">
        <v>71</v>
      </c>
      <c r="O48" s="260">
        <v>0</v>
      </c>
      <c r="P48" s="307" t="s">
        <v>71</v>
      </c>
      <c r="Q48" s="307" t="s">
        <v>71</v>
      </c>
      <c r="R48" s="307" t="s">
        <v>71</v>
      </c>
      <c r="S48" s="260">
        <v>0</v>
      </c>
      <c r="T48" s="260">
        <v>0</v>
      </c>
      <c r="U48" s="260">
        <v>0</v>
      </c>
      <c r="V48" s="307" t="s">
        <v>71</v>
      </c>
      <c r="W48" s="260">
        <v>181</v>
      </c>
      <c r="X48" s="307" t="s">
        <v>71</v>
      </c>
      <c r="Y48" s="307" t="s">
        <v>71</v>
      </c>
      <c r="Z48" s="307" t="s">
        <v>71</v>
      </c>
      <c r="AA48" s="307" t="s">
        <v>71</v>
      </c>
      <c r="AB48" s="307" t="s">
        <v>71</v>
      </c>
      <c r="AC48" s="307" t="s">
        <v>71</v>
      </c>
      <c r="AD48" s="17"/>
      <c r="AE48" s="17"/>
      <c r="AF48" s="17"/>
    </row>
    <row r="49" spans="1:32" ht="13.15" customHeight="1" x14ac:dyDescent="0.25">
      <c r="A49" s="258" t="s">
        <v>801</v>
      </c>
      <c r="B49" s="252" t="s">
        <v>747</v>
      </c>
      <c r="C49" s="307" t="s">
        <v>71</v>
      </c>
      <c r="D49" s="307" t="s">
        <v>71</v>
      </c>
      <c r="E49" s="307" t="s">
        <v>71</v>
      </c>
      <c r="F49" s="260">
        <v>0</v>
      </c>
      <c r="G49" s="260">
        <v>0</v>
      </c>
      <c r="H49" s="307" t="s">
        <v>71</v>
      </c>
      <c r="I49" s="307" t="s">
        <v>71</v>
      </c>
      <c r="J49" s="307" t="s">
        <v>71</v>
      </c>
      <c r="K49" s="307" t="s">
        <v>71</v>
      </c>
      <c r="L49" s="307" t="s">
        <v>71</v>
      </c>
      <c r="M49" s="307" t="s">
        <v>71</v>
      </c>
      <c r="N49" s="307" t="s">
        <v>71</v>
      </c>
      <c r="O49" s="260">
        <v>87</v>
      </c>
      <c r="P49" s="307" t="s">
        <v>71</v>
      </c>
      <c r="Q49" s="307" t="s">
        <v>71</v>
      </c>
      <c r="R49" s="307" t="s">
        <v>71</v>
      </c>
      <c r="S49" s="260">
        <v>25</v>
      </c>
      <c r="T49" s="260">
        <v>130</v>
      </c>
      <c r="U49" s="260">
        <v>0</v>
      </c>
      <c r="V49" s="307" t="s">
        <v>71</v>
      </c>
      <c r="W49" s="260">
        <v>613</v>
      </c>
      <c r="X49" s="307" t="s">
        <v>71</v>
      </c>
      <c r="Y49" s="307" t="s">
        <v>71</v>
      </c>
      <c r="Z49" s="307" t="s">
        <v>71</v>
      </c>
      <c r="AA49" s="307" t="s">
        <v>71</v>
      </c>
      <c r="AB49" s="307" t="s">
        <v>71</v>
      </c>
      <c r="AC49" s="307" t="s">
        <v>71</v>
      </c>
      <c r="AD49" s="17"/>
      <c r="AE49" s="17"/>
      <c r="AF49" s="17"/>
    </row>
    <row r="50" spans="1:32" ht="13.15" customHeight="1" x14ac:dyDescent="0.25">
      <c r="A50" s="258" t="s">
        <v>802</v>
      </c>
      <c r="B50" s="252" t="s">
        <v>748</v>
      </c>
      <c r="C50" s="307" t="s">
        <v>71</v>
      </c>
      <c r="D50" s="307" t="s">
        <v>71</v>
      </c>
      <c r="E50" s="307" t="s">
        <v>71</v>
      </c>
      <c r="F50" s="260">
        <v>0</v>
      </c>
      <c r="G50" s="260">
        <v>0</v>
      </c>
      <c r="H50" s="307" t="s">
        <v>71</v>
      </c>
      <c r="I50" s="307" t="s">
        <v>71</v>
      </c>
      <c r="J50" s="307" t="s">
        <v>71</v>
      </c>
      <c r="K50" s="307" t="s">
        <v>71</v>
      </c>
      <c r="L50" s="307" t="s">
        <v>71</v>
      </c>
      <c r="M50" s="307" t="s">
        <v>71</v>
      </c>
      <c r="N50" s="307" t="s">
        <v>71</v>
      </c>
      <c r="O50" s="260">
        <v>0</v>
      </c>
      <c r="P50" s="307" t="s">
        <v>71</v>
      </c>
      <c r="Q50" s="307" t="s">
        <v>71</v>
      </c>
      <c r="R50" s="307" t="s">
        <v>71</v>
      </c>
      <c r="S50" s="260">
        <v>0</v>
      </c>
      <c r="T50" s="260">
        <v>0</v>
      </c>
      <c r="U50" s="260">
        <v>0</v>
      </c>
      <c r="V50" s="307" t="s">
        <v>71</v>
      </c>
      <c r="W50" s="260">
        <v>252</v>
      </c>
      <c r="X50" s="307" t="s">
        <v>71</v>
      </c>
      <c r="Y50" s="307" t="s">
        <v>71</v>
      </c>
      <c r="Z50" s="307" t="s">
        <v>71</v>
      </c>
      <c r="AA50" s="307" t="s">
        <v>71</v>
      </c>
      <c r="AB50" s="307" t="s">
        <v>71</v>
      </c>
      <c r="AC50" s="307" t="s">
        <v>71</v>
      </c>
      <c r="AD50" s="17"/>
      <c r="AE50" s="17"/>
      <c r="AF50" s="17"/>
    </row>
    <row r="51" spans="1:32" ht="13.15" customHeight="1" x14ac:dyDescent="0.25">
      <c r="A51" s="258" t="s">
        <v>803</v>
      </c>
      <c r="B51" s="252" t="s">
        <v>749</v>
      </c>
      <c r="C51" s="307" t="s">
        <v>71</v>
      </c>
      <c r="D51" s="307" t="s">
        <v>71</v>
      </c>
      <c r="E51" s="307" t="s">
        <v>71</v>
      </c>
      <c r="F51" s="260">
        <v>0</v>
      </c>
      <c r="G51" s="260">
        <v>0</v>
      </c>
      <c r="H51" s="307" t="s">
        <v>71</v>
      </c>
      <c r="I51" s="307" t="s">
        <v>71</v>
      </c>
      <c r="J51" s="307" t="s">
        <v>71</v>
      </c>
      <c r="K51" s="307" t="s">
        <v>71</v>
      </c>
      <c r="L51" s="307" t="s">
        <v>71</v>
      </c>
      <c r="M51" s="307" t="s">
        <v>71</v>
      </c>
      <c r="N51" s="307" t="s">
        <v>71</v>
      </c>
      <c r="O51" s="260">
        <v>0</v>
      </c>
      <c r="P51" s="307" t="s">
        <v>71</v>
      </c>
      <c r="Q51" s="307" t="s">
        <v>71</v>
      </c>
      <c r="R51" s="307" t="s">
        <v>71</v>
      </c>
      <c r="S51" s="260">
        <v>0</v>
      </c>
      <c r="T51" s="260">
        <v>0</v>
      </c>
      <c r="U51" s="260">
        <v>0</v>
      </c>
      <c r="V51" s="307" t="s">
        <v>71</v>
      </c>
      <c r="W51" s="260">
        <v>2</v>
      </c>
      <c r="X51" s="307" t="s">
        <v>71</v>
      </c>
      <c r="Y51" s="307" t="s">
        <v>71</v>
      </c>
      <c r="Z51" s="307" t="s">
        <v>71</v>
      </c>
      <c r="AA51" s="307" t="s">
        <v>71</v>
      </c>
      <c r="AB51" s="307" t="s">
        <v>71</v>
      </c>
      <c r="AC51" s="307" t="s">
        <v>71</v>
      </c>
      <c r="AD51" s="17"/>
      <c r="AE51" s="17"/>
      <c r="AF51" s="17"/>
    </row>
    <row r="52" spans="1:32" ht="13.15" customHeight="1" x14ac:dyDescent="0.25">
      <c r="A52" s="258" t="s">
        <v>804</v>
      </c>
      <c r="B52" s="253" t="s">
        <v>750</v>
      </c>
      <c r="C52" s="307" t="s">
        <v>71</v>
      </c>
      <c r="D52" s="307" t="s">
        <v>71</v>
      </c>
      <c r="E52" s="307" t="s">
        <v>71</v>
      </c>
      <c r="F52" s="260">
        <v>0</v>
      </c>
      <c r="G52" s="260">
        <v>0</v>
      </c>
      <c r="H52" s="307" t="s">
        <v>71</v>
      </c>
      <c r="I52" s="307" t="s">
        <v>71</v>
      </c>
      <c r="J52" s="307" t="s">
        <v>71</v>
      </c>
      <c r="K52" s="307" t="s">
        <v>71</v>
      </c>
      <c r="L52" s="307" t="s">
        <v>71</v>
      </c>
      <c r="M52" s="307" t="s">
        <v>71</v>
      </c>
      <c r="N52" s="307" t="s">
        <v>71</v>
      </c>
      <c r="O52" s="260">
        <v>0</v>
      </c>
      <c r="P52" s="307" t="s">
        <v>71</v>
      </c>
      <c r="Q52" s="307" t="s">
        <v>71</v>
      </c>
      <c r="R52" s="307" t="s">
        <v>71</v>
      </c>
      <c r="S52" s="260">
        <v>0</v>
      </c>
      <c r="T52" s="260">
        <v>0</v>
      </c>
      <c r="U52" s="260">
        <v>0</v>
      </c>
      <c r="V52" s="307" t="s">
        <v>71</v>
      </c>
      <c r="W52" s="260">
        <v>25</v>
      </c>
      <c r="X52" s="307" t="s">
        <v>71</v>
      </c>
      <c r="Y52" s="307" t="s">
        <v>71</v>
      </c>
      <c r="Z52" s="307" t="s">
        <v>71</v>
      </c>
      <c r="AA52" s="307" t="s">
        <v>71</v>
      </c>
      <c r="AB52" s="307" t="s">
        <v>71</v>
      </c>
      <c r="AC52" s="307" t="s">
        <v>71</v>
      </c>
      <c r="AD52" s="17"/>
      <c r="AE52" s="17"/>
      <c r="AF52" s="17"/>
    </row>
    <row r="53" spans="1:32" ht="13.15" customHeight="1" x14ac:dyDescent="0.25">
      <c r="A53" s="258" t="s">
        <v>805</v>
      </c>
      <c r="B53" s="252" t="s">
        <v>751</v>
      </c>
      <c r="C53" s="307" t="s">
        <v>71</v>
      </c>
      <c r="D53" s="307" t="s">
        <v>71</v>
      </c>
      <c r="E53" s="307" t="s">
        <v>71</v>
      </c>
      <c r="F53" s="260">
        <v>0</v>
      </c>
      <c r="G53" s="260">
        <v>0</v>
      </c>
      <c r="H53" s="307" t="s">
        <v>71</v>
      </c>
      <c r="I53" s="307" t="s">
        <v>71</v>
      </c>
      <c r="J53" s="307" t="s">
        <v>71</v>
      </c>
      <c r="K53" s="307" t="s">
        <v>71</v>
      </c>
      <c r="L53" s="307" t="s">
        <v>71</v>
      </c>
      <c r="M53" s="307" t="s">
        <v>71</v>
      </c>
      <c r="N53" s="307" t="s">
        <v>71</v>
      </c>
      <c r="O53" s="260">
        <v>0</v>
      </c>
      <c r="P53" s="307" t="s">
        <v>71</v>
      </c>
      <c r="Q53" s="307" t="s">
        <v>71</v>
      </c>
      <c r="R53" s="307" t="s">
        <v>71</v>
      </c>
      <c r="S53" s="260">
        <v>0</v>
      </c>
      <c r="T53" s="260">
        <v>0</v>
      </c>
      <c r="U53" s="260">
        <v>0</v>
      </c>
      <c r="V53" s="307" t="s">
        <v>71</v>
      </c>
      <c r="W53" s="260">
        <v>0</v>
      </c>
      <c r="X53" s="307" t="s">
        <v>71</v>
      </c>
      <c r="Y53" s="307" t="s">
        <v>71</v>
      </c>
      <c r="Z53" s="307" t="s">
        <v>71</v>
      </c>
      <c r="AA53" s="307" t="s">
        <v>71</v>
      </c>
      <c r="AB53" s="307" t="s">
        <v>71</v>
      </c>
      <c r="AC53" s="307" t="s">
        <v>71</v>
      </c>
      <c r="AD53" s="17"/>
      <c r="AE53" s="17"/>
      <c r="AF53" s="17"/>
    </row>
    <row r="54" spans="1:32" ht="13.15" customHeight="1" x14ac:dyDescent="0.25">
      <c r="A54" s="258" t="s">
        <v>806</v>
      </c>
      <c r="B54" s="252" t="s">
        <v>752</v>
      </c>
      <c r="C54" s="307" t="s">
        <v>71</v>
      </c>
      <c r="D54" s="307" t="s">
        <v>71</v>
      </c>
      <c r="E54" s="307" t="s">
        <v>71</v>
      </c>
      <c r="F54" s="260">
        <v>0</v>
      </c>
      <c r="G54" s="260">
        <v>0</v>
      </c>
      <c r="H54" s="307" t="s">
        <v>71</v>
      </c>
      <c r="I54" s="307" t="s">
        <v>71</v>
      </c>
      <c r="J54" s="307" t="s">
        <v>71</v>
      </c>
      <c r="K54" s="307" t="s">
        <v>71</v>
      </c>
      <c r="L54" s="307" t="s">
        <v>71</v>
      </c>
      <c r="M54" s="307" t="s">
        <v>71</v>
      </c>
      <c r="N54" s="307" t="s">
        <v>71</v>
      </c>
      <c r="O54" s="260">
        <v>0</v>
      </c>
      <c r="P54" s="307" t="s">
        <v>71</v>
      </c>
      <c r="Q54" s="307" t="s">
        <v>71</v>
      </c>
      <c r="R54" s="307" t="s">
        <v>71</v>
      </c>
      <c r="S54" s="260">
        <v>0</v>
      </c>
      <c r="T54" s="260">
        <v>0</v>
      </c>
      <c r="U54" s="260">
        <v>0</v>
      </c>
      <c r="V54" s="307" t="s">
        <v>71</v>
      </c>
      <c r="W54" s="260">
        <v>80</v>
      </c>
      <c r="X54" s="307" t="s">
        <v>71</v>
      </c>
      <c r="Y54" s="307" t="s">
        <v>71</v>
      </c>
      <c r="Z54" s="307" t="s">
        <v>71</v>
      </c>
      <c r="AA54" s="307" t="s">
        <v>71</v>
      </c>
      <c r="AB54" s="307" t="s">
        <v>71</v>
      </c>
      <c r="AC54" s="307" t="s">
        <v>71</v>
      </c>
      <c r="AD54" s="17"/>
      <c r="AE54" s="17"/>
      <c r="AF54" s="17"/>
    </row>
    <row r="55" spans="1:32" ht="13.15" customHeight="1" x14ac:dyDescent="0.25">
      <c r="A55" s="258" t="s">
        <v>807</v>
      </c>
      <c r="B55" s="252" t="s">
        <v>753</v>
      </c>
      <c r="C55" s="307" t="s">
        <v>71</v>
      </c>
      <c r="D55" s="307" t="s">
        <v>71</v>
      </c>
      <c r="E55" s="307" t="s">
        <v>71</v>
      </c>
      <c r="F55" s="260">
        <v>0</v>
      </c>
      <c r="G55" s="260">
        <v>0</v>
      </c>
      <c r="H55" s="307" t="s">
        <v>71</v>
      </c>
      <c r="I55" s="307" t="s">
        <v>71</v>
      </c>
      <c r="J55" s="307" t="s">
        <v>71</v>
      </c>
      <c r="K55" s="307" t="s">
        <v>71</v>
      </c>
      <c r="L55" s="307" t="s">
        <v>71</v>
      </c>
      <c r="M55" s="307" t="s">
        <v>71</v>
      </c>
      <c r="N55" s="307" t="s">
        <v>71</v>
      </c>
      <c r="O55" s="260">
        <v>0</v>
      </c>
      <c r="P55" s="307" t="s">
        <v>71</v>
      </c>
      <c r="Q55" s="307" t="s">
        <v>71</v>
      </c>
      <c r="R55" s="307" t="s">
        <v>71</v>
      </c>
      <c r="S55" s="260">
        <v>0</v>
      </c>
      <c r="T55" s="260">
        <v>0</v>
      </c>
      <c r="U55" s="260">
        <v>0</v>
      </c>
      <c r="V55" s="307" t="s">
        <v>71</v>
      </c>
      <c r="W55" s="260">
        <v>315</v>
      </c>
      <c r="X55" s="307" t="s">
        <v>71</v>
      </c>
      <c r="Y55" s="307" t="s">
        <v>71</v>
      </c>
      <c r="Z55" s="307" t="s">
        <v>71</v>
      </c>
      <c r="AA55" s="307" t="s">
        <v>71</v>
      </c>
      <c r="AB55" s="307" t="s">
        <v>71</v>
      </c>
      <c r="AC55" s="307" t="s">
        <v>71</v>
      </c>
      <c r="AD55" s="17"/>
      <c r="AE55" s="17"/>
      <c r="AF55" s="17"/>
    </row>
    <row r="56" spans="1:32" ht="13.15" customHeight="1" x14ac:dyDescent="0.25">
      <c r="A56" s="258" t="s">
        <v>808</v>
      </c>
      <c r="B56" s="253" t="s">
        <v>754</v>
      </c>
      <c r="C56" s="307" t="s">
        <v>71</v>
      </c>
      <c r="D56" s="307" t="s">
        <v>71</v>
      </c>
      <c r="E56" s="307" t="s">
        <v>71</v>
      </c>
      <c r="F56" s="260">
        <v>0</v>
      </c>
      <c r="G56" s="260">
        <v>0</v>
      </c>
      <c r="H56" s="307" t="s">
        <v>71</v>
      </c>
      <c r="I56" s="307" t="s">
        <v>71</v>
      </c>
      <c r="J56" s="307" t="s">
        <v>71</v>
      </c>
      <c r="K56" s="307" t="s">
        <v>71</v>
      </c>
      <c r="L56" s="307" t="s">
        <v>71</v>
      </c>
      <c r="M56" s="307" t="s">
        <v>71</v>
      </c>
      <c r="N56" s="307" t="s">
        <v>71</v>
      </c>
      <c r="O56" s="260">
        <v>0</v>
      </c>
      <c r="P56" s="307" t="s">
        <v>71</v>
      </c>
      <c r="Q56" s="307" t="s">
        <v>71</v>
      </c>
      <c r="R56" s="307" t="s">
        <v>71</v>
      </c>
      <c r="S56" s="260">
        <v>0</v>
      </c>
      <c r="T56" s="260">
        <v>0</v>
      </c>
      <c r="U56" s="260">
        <v>0</v>
      </c>
      <c r="V56" s="307" t="s">
        <v>71</v>
      </c>
      <c r="W56" s="260">
        <v>0</v>
      </c>
      <c r="X56" s="307" t="s">
        <v>71</v>
      </c>
      <c r="Y56" s="307" t="s">
        <v>71</v>
      </c>
      <c r="Z56" s="307" t="s">
        <v>71</v>
      </c>
      <c r="AA56" s="307" t="s">
        <v>71</v>
      </c>
      <c r="AB56" s="307" t="s">
        <v>71</v>
      </c>
      <c r="AC56" s="307" t="s">
        <v>71</v>
      </c>
      <c r="AD56" s="17"/>
      <c r="AE56" s="17"/>
      <c r="AF56" s="17"/>
    </row>
    <row r="57" spans="1:32" ht="13.15" customHeight="1" x14ac:dyDescent="0.25">
      <c r="A57" s="258" t="s">
        <v>809</v>
      </c>
      <c r="B57" s="253" t="s">
        <v>755</v>
      </c>
      <c r="C57" s="307" t="s">
        <v>71</v>
      </c>
      <c r="D57" s="307" t="s">
        <v>71</v>
      </c>
      <c r="E57" s="307" t="s">
        <v>71</v>
      </c>
      <c r="F57" s="260">
        <v>0</v>
      </c>
      <c r="G57" s="260">
        <v>0</v>
      </c>
      <c r="H57" s="307" t="s">
        <v>71</v>
      </c>
      <c r="I57" s="307" t="s">
        <v>71</v>
      </c>
      <c r="J57" s="307" t="s">
        <v>71</v>
      </c>
      <c r="K57" s="307" t="s">
        <v>71</v>
      </c>
      <c r="L57" s="307" t="s">
        <v>71</v>
      </c>
      <c r="M57" s="307" t="s">
        <v>71</v>
      </c>
      <c r="N57" s="307" t="s">
        <v>71</v>
      </c>
      <c r="O57" s="260">
        <v>0</v>
      </c>
      <c r="P57" s="307" t="s">
        <v>71</v>
      </c>
      <c r="Q57" s="307" t="s">
        <v>71</v>
      </c>
      <c r="R57" s="307" t="s">
        <v>71</v>
      </c>
      <c r="S57" s="260">
        <v>0</v>
      </c>
      <c r="T57" s="260">
        <v>0</v>
      </c>
      <c r="U57" s="260">
        <v>0</v>
      </c>
      <c r="V57" s="307" t="s">
        <v>71</v>
      </c>
      <c r="W57" s="260">
        <v>0</v>
      </c>
      <c r="X57" s="307" t="s">
        <v>71</v>
      </c>
      <c r="Y57" s="307" t="s">
        <v>71</v>
      </c>
      <c r="Z57" s="307" t="s">
        <v>71</v>
      </c>
      <c r="AA57" s="307" t="s">
        <v>71</v>
      </c>
      <c r="AB57" s="307" t="s">
        <v>71</v>
      </c>
      <c r="AC57" s="307" t="s">
        <v>71</v>
      </c>
      <c r="AD57" s="17"/>
      <c r="AE57" s="17"/>
      <c r="AF57" s="17"/>
    </row>
    <row r="58" spans="1:32" ht="13.15" customHeight="1" x14ac:dyDescent="0.25">
      <c r="A58" s="258" t="s">
        <v>810</v>
      </c>
      <c r="B58" s="256" t="s">
        <v>715</v>
      </c>
      <c r="C58" s="307" t="s">
        <v>71</v>
      </c>
      <c r="D58" s="307" t="s">
        <v>71</v>
      </c>
      <c r="E58" s="307" t="s">
        <v>71</v>
      </c>
      <c r="F58" s="260">
        <v>0</v>
      </c>
      <c r="G58" s="260">
        <v>0</v>
      </c>
      <c r="H58" s="307" t="s">
        <v>71</v>
      </c>
      <c r="I58" s="307" t="s">
        <v>71</v>
      </c>
      <c r="J58" s="307" t="s">
        <v>71</v>
      </c>
      <c r="K58" s="307" t="s">
        <v>71</v>
      </c>
      <c r="L58" s="307" t="s">
        <v>71</v>
      </c>
      <c r="M58" s="307" t="s">
        <v>71</v>
      </c>
      <c r="N58" s="307" t="s">
        <v>71</v>
      </c>
      <c r="O58" s="260">
        <v>0</v>
      </c>
      <c r="P58" s="307" t="s">
        <v>71</v>
      </c>
      <c r="Q58" s="307" t="s">
        <v>71</v>
      </c>
      <c r="R58" s="307" t="s">
        <v>71</v>
      </c>
      <c r="S58" s="260">
        <v>0</v>
      </c>
      <c r="T58" s="260">
        <v>0</v>
      </c>
      <c r="U58" s="260">
        <v>0</v>
      </c>
      <c r="V58" s="307" t="s">
        <v>71</v>
      </c>
      <c r="W58" s="260">
        <v>0</v>
      </c>
      <c r="X58" s="307" t="s">
        <v>71</v>
      </c>
      <c r="Y58" s="307" t="s">
        <v>71</v>
      </c>
      <c r="Z58" s="307" t="s">
        <v>71</v>
      </c>
      <c r="AA58" s="307" t="s">
        <v>71</v>
      </c>
      <c r="AB58" s="307" t="s">
        <v>71</v>
      </c>
      <c r="AC58" s="307" t="s">
        <v>71</v>
      </c>
      <c r="AD58" s="17"/>
      <c r="AE58" s="17"/>
      <c r="AF58" s="17"/>
    </row>
    <row r="59" spans="1:32" ht="13.15" customHeight="1" x14ac:dyDescent="0.25">
      <c r="A59" s="258" t="s">
        <v>811</v>
      </c>
      <c r="B59" s="256" t="s">
        <v>716</v>
      </c>
      <c r="C59" s="307" t="s">
        <v>71</v>
      </c>
      <c r="D59" s="307" t="s">
        <v>71</v>
      </c>
      <c r="E59" s="307" t="s">
        <v>71</v>
      </c>
      <c r="F59" s="260">
        <v>0</v>
      </c>
      <c r="G59" s="260">
        <v>0</v>
      </c>
      <c r="H59" s="307" t="s">
        <v>71</v>
      </c>
      <c r="I59" s="307" t="s">
        <v>71</v>
      </c>
      <c r="J59" s="307" t="s">
        <v>71</v>
      </c>
      <c r="K59" s="307" t="s">
        <v>71</v>
      </c>
      <c r="L59" s="307" t="s">
        <v>71</v>
      </c>
      <c r="M59" s="307" t="s">
        <v>71</v>
      </c>
      <c r="N59" s="307" t="s">
        <v>71</v>
      </c>
      <c r="O59" s="260">
        <v>0</v>
      </c>
      <c r="P59" s="307" t="s">
        <v>71</v>
      </c>
      <c r="Q59" s="307" t="s">
        <v>71</v>
      </c>
      <c r="R59" s="307" t="s">
        <v>71</v>
      </c>
      <c r="S59" s="260">
        <v>0</v>
      </c>
      <c r="T59" s="260">
        <v>0</v>
      </c>
      <c r="U59" s="260">
        <v>0</v>
      </c>
      <c r="V59" s="307" t="s">
        <v>71</v>
      </c>
      <c r="W59" s="260">
        <v>0</v>
      </c>
      <c r="X59" s="307" t="s">
        <v>71</v>
      </c>
      <c r="Y59" s="307" t="s">
        <v>71</v>
      </c>
      <c r="Z59" s="307" t="s">
        <v>71</v>
      </c>
      <c r="AA59" s="307" t="s">
        <v>71</v>
      </c>
      <c r="AB59" s="307" t="s">
        <v>71</v>
      </c>
      <c r="AC59" s="307" t="s">
        <v>71</v>
      </c>
      <c r="AD59" s="17"/>
      <c r="AE59" s="17"/>
      <c r="AF59" s="17"/>
    </row>
    <row r="60" spans="1:32" ht="13.15" customHeight="1" x14ac:dyDescent="0.25">
      <c r="A60" s="314" t="s">
        <v>812</v>
      </c>
      <c r="B60" s="315" t="s">
        <v>717</v>
      </c>
      <c r="C60" s="317" t="s">
        <v>71</v>
      </c>
      <c r="D60" s="317" t="s">
        <v>71</v>
      </c>
      <c r="E60" s="317" t="s">
        <v>71</v>
      </c>
      <c r="F60" s="322">
        <f>F61+F62</f>
        <v>10</v>
      </c>
      <c r="G60" s="322">
        <f>G61+G62</f>
        <v>0</v>
      </c>
      <c r="H60" s="317" t="s">
        <v>71</v>
      </c>
      <c r="I60" s="317" t="s">
        <v>71</v>
      </c>
      <c r="J60" s="317" t="s">
        <v>71</v>
      </c>
      <c r="K60" s="317" t="s">
        <v>71</v>
      </c>
      <c r="L60" s="317" t="s">
        <v>71</v>
      </c>
      <c r="M60" s="317" t="s">
        <v>71</v>
      </c>
      <c r="N60" s="317" t="s">
        <v>71</v>
      </c>
      <c r="O60" s="322">
        <f>O61+O62</f>
        <v>0</v>
      </c>
      <c r="P60" s="317" t="s">
        <v>71</v>
      </c>
      <c r="Q60" s="317" t="s">
        <v>71</v>
      </c>
      <c r="R60" s="317" t="s">
        <v>71</v>
      </c>
      <c r="S60" s="322">
        <f>S61+S62</f>
        <v>36</v>
      </c>
      <c r="T60" s="322">
        <f>T61+T62</f>
        <v>51</v>
      </c>
      <c r="U60" s="322">
        <f>U61+U62</f>
        <v>0</v>
      </c>
      <c r="V60" s="317" t="s">
        <v>71</v>
      </c>
      <c r="W60" s="322">
        <f>W61+W62</f>
        <v>602</v>
      </c>
      <c r="X60" s="317" t="s">
        <v>71</v>
      </c>
      <c r="Y60" s="317" t="s">
        <v>71</v>
      </c>
      <c r="Z60" s="317" t="s">
        <v>71</v>
      </c>
      <c r="AA60" s="317" t="s">
        <v>71</v>
      </c>
      <c r="AB60" s="317" t="s">
        <v>71</v>
      </c>
      <c r="AC60" s="317" t="s">
        <v>71</v>
      </c>
      <c r="AD60" s="17"/>
      <c r="AE60" s="17"/>
      <c r="AF60" s="17"/>
    </row>
    <row r="61" spans="1:32" ht="13.15" customHeight="1" x14ac:dyDescent="0.25">
      <c r="A61" s="258" t="s">
        <v>813</v>
      </c>
      <c r="B61" s="253" t="s">
        <v>718</v>
      </c>
      <c r="C61" s="307" t="s">
        <v>71</v>
      </c>
      <c r="D61" s="307" t="s">
        <v>71</v>
      </c>
      <c r="E61" s="307" t="s">
        <v>71</v>
      </c>
      <c r="F61" s="260">
        <v>0</v>
      </c>
      <c r="G61" s="260">
        <v>0</v>
      </c>
      <c r="H61" s="307" t="s">
        <v>71</v>
      </c>
      <c r="I61" s="307" t="s">
        <v>71</v>
      </c>
      <c r="J61" s="307" t="s">
        <v>71</v>
      </c>
      <c r="K61" s="307" t="s">
        <v>71</v>
      </c>
      <c r="L61" s="307" t="s">
        <v>71</v>
      </c>
      <c r="M61" s="307" t="s">
        <v>71</v>
      </c>
      <c r="N61" s="307" t="s">
        <v>71</v>
      </c>
      <c r="O61" s="260">
        <v>0</v>
      </c>
      <c r="P61" s="307" t="s">
        <v>71</v>
      </c>
      <c r="Q61" s="307" t="s">
        <v>71</v>
      </c>
      <c r="R61" s="307" t="s">
        <v>71</v>
      </c>
      <c r="S61" s="260">
        <v>0</v>
      </c>
      <c r="T61" s="260">
        <v>0</v>
      </c>
      <c r="U61" s="260">
        <v>0</v>
      </c>
      <c r="V61" s="307" t="s">
        <v>71</v>
      </c>
      <c r="W61" s="260">
        <v>467</v>
      </c>
      <c r="X61" s="307" t="s">
        <v>71</v>
      </c>
      <c r="Y61" s="307" t="s">
        <v>71</v>
      </c>
      <c r="Z61" s="307" t="s">
        <v>71</v>
      </c>
      <c r="AA61" s="307" t="s">
        <v>71</v>
      </c>
      <c r="AB61" s="307" t="s">
        <v>71</v>
      </c>
      <c r="AC61" s="307" t="s">
        <v>71</v>
      </c>
      <c r="AD61" s="17"/>
      <c r="AE61" s="17"/>
      <c r="AF61" s="17"/>
    </row>
    <row r="62" spans="1:32" ht="13.15" customHeight="1" x14ac:dyDescent="0.25">
      <c r="A62" s="258" t="s">
        <v>814</v>
      </c>
      <c r="B62" s="252" t="s">
        <v>756</v>
      </c>
      <c r="C62" s="307" t="s">
        <v>71</v>
      </c>
      <c r="D62" s="307" t="s">
        <v>71</v>
      </c>
      <c r="E62" s="307" t="s">
        <v>71</v>
      </c>
      <c r="F62" s="260">
        <v>10</v>
      </c>
      <c r="G62" s="260">
        <v>0</v>
      </c>
      <c r="H62" s="307" t="s">
        <v>71</v>
      </c>
      <c r="I62" s="307" t="s">
        <v>71</v>
      </c>
      <c r="J62" s="307" t="s">
        <v>71</v>
      </c>
      <c r="K62" s="307" t="s">
        <v>71</v>
      </c>
      <c r="L62" s="307" t="s">
        <v>71</v>
      </c>
      <c r="M62" s="307" t="s">
        <v>71</v>
      </c>
      <c r="N62" s="307" t="s">
        <v>71</v>
      </c>
      <c r="O62" s="260">
        <v>0</v>
      </c>
      <c r="P62" s="307" t="s">
        <v>71</v>
      </c>
      <c r="Q62" s="307" t="s">
        <v>71</v>
      </c>
      <c r="R62" s="307" t="s">
        <v>71</v>
      </c>
      <c r="S62" s="260">
        <v>36</v>
      </c>
      <c r="T62" s="260">
        <v>51</v>
      </c>
      <c r="U62" s="260">
        <v>0</v>
      </c>
      <c r="V62" s="307" t="s">
        <v>71</v>
      </c>
      <c r="W62" s="260">
        <v>135</v>
      </c>
      <c r="X62" s="307" t="s">
        <v>71</v>
      </c>
      <c r="Y62" s="307" t="s">
        <v>71</v>
      </c>
      <c r="Z62" s="307" t="s">
        <v>71</v>
      </c>
      <c r="AA62" s="307" t="s">
        <v>71</v>
      </c>
      <c r="AB62" s="307" t="s">
        <v>71</v>
      </c>
      <c r="AC62" s="307" t="s">
        <v>71</v>
      </c>
      <c r="AD62" s="17"/>
      <c r="AE62" s="17"/>
      <c r="AF62" s="17"/>
    </row>
    <row r="63" spans="1:32" ht="13.15" customHeight="1" x14ac:dyDescent="0.25">
      <c r="A63" s="314" t="s">
        <v>815</v>
      </c>
      <c r="B63" s="315" t="s">
        <v>719</v>
      </c>
      <c r="C63" s="317" t="s">
        <v>71</v>
      </c>
      <c r="D63" s="317" t="s">
        <v>71</v>
      </c>
      <c r="E63" s="317" t="s">
        <v>71</v>
      </c>
      <c r="F63" s="322">
        <f>F64+F65+F66+F67+F68</f>
        <v>0</v>
      </c>
      <c r="G63" s="322">
        <f>G64+G65+G66+G67+G68</f>
        <v>0</v>
      </c>
      <c r="H63" s="317" t="s">
        <v>71</v>
      </c>
      <c r="I63" s="317" t="s">
        <v>71</v>
      </c>
      <c r="J63" s="317" t="s">
        <v>71</v>
      </c>
      <c r="K63" s="317" t="s">
        <v>71</v>
      </c>
      <c r="L63" s="317" t="s">
        <v>71</v>
      </c>
      <c r="M63" s="317" t="s">
        <v>71</v>
      </c>
      <c r="N63" s="317" t="s">
        <v>71</v>
      </c>
      <c r="O63" s="322">
        <f>O64+O65+O66+O67+O68</f>
        <v>0</v>
      </c>
      <c r="P63" s="317" t="s">
        <v>71</v>
      </c>
      <c r="Q63" s="317" t="s">
        <v>71</v>
      </c>
      <c r="R63" s="317" t="s">
        <v>71</v>
      </c>
      <c r="S63" s="322">
        <f>S64+S65+S66+S67+S68</f>
        <v>0</v>
      </c>
      <c r="T63" s="322">
        <f>T64+T65+T66+T67+T68</f>
        <v>260</v>
      </c>
      <c r="U63" s="322">
        <f>U64+U65+U66+U67+U68</f>
        <v>0</v>
      </c>
      <c r="V63" s="317" t="s">
        <v>71</v>
      </c>
      <c r="W63" s="322">
        <f>W64+W65+W66+W67+W68</f>
        <v>1496</v>
      </c>
      <c r="X63" s="317" t="s">
        <v>71</v>
      </c>
      <c r="Y63" s="317" t="s">
        <v>71</v>
      </c>
      <c r="Z63" s="317" t="s">
        <v>71</v>
      </c>
      <c r="AA63" s="317" t="s">
        <v>71</v>
      </c>
      <c r="AB63" s="317" t="s">
        <v>71</v>
      </c>
      <c r="AC63" s="317" t="s">
        <v>71</v>
      </c>
      <c r="AD63" s="17"/>
      <c r="AE63" s="17"/>
      <c r="AF63" s="17"/>
    </row>
    <row r="64" spans="1:32" ht="13.15" customHeight="1" x14ac:dyDescent="0.25">
      <c r="A64" s="258" t="s">
        <v>816</v>
      </c>
      <c r="B64" s="253" t="s">
        <v>720</v>
      </c>
      <c r="C64" s="307" t="s">
        <v>71</v>
      </c>
      <c r="D64" s="307" t="s">
        <v>71</v>
      </c>
      <c r="E64" s="307" t="s">
        <v>71</v>
      </c>
      <c r="F64" s="260">
        <v>0</v>
      </c>
      <c r="G64" s="260">
        <v>0</v>
      </c>
      <c r="H64" s="307" t="s">
        <v>71</v>
      </c>
      <c r="I64" s="307" t="s">
        <v>71</v>
      </c>
      <c r="J64" s="307" t="s">
        <v>71</v>
      </c>
      <c r="K64" s="307" t="s">
        <v>71</v>
      </c>
      <c r="L64" s="307" t="s">
        <v>71</v>
      </c>
      <c r="M64" s="307" t="s">
        <v>71</v>
      </c>
      <c r="N64" s="307" t="s">
        <v>71</v>
      </c>
      <c r="O64" s="260">
        <v>0</v>
      </c>
      <c r="P64" s="307" t="s">
        <v>71</v>
      </c>
      <c r="Q64" s="307" t="s">
        <v>71</v>
      </c>
      <c r="R64" s="307" t="s">
        <v>71</v>
      </c>
      <c r="S64" s="260">
        <v>0</v>
      </c>
      <c r="T64" s="260">
        <v>0</v>
      </c>
      <c r="U64" s="260">
        <v>0</v>
      </c>
      <c r="V64" s="307" t="s">
        <v>71</v>
      </c>
      <c r="W64" s="260">
        <v>425</v>
      </c>
      <c r="X64" s="307" t="s">
        <v>71</v>
      </c>
      <c r="Y64" s="307" t="s">
        <v>71</v>
      </c>
      <c r="Z64" s="307" t="s">
        <v>71</v>
      </c>
      <c r="AA64" s="307" t="s">
        <v>71</v>
      </c>
      <c r="AB64" s="307" t="s">
        <v>71</v>
      </c>
      <c r="AC64" s="307" t="s">
        <v>71</v>
      </c>
      <c r="AD64" s="17"/>
      <c r="AE64" s="17"/>
      <c r="AF64" s="17"/>
    </row>
    <row r="65" spans="1:32" ht="13.15" customHeight="1" x14ac:dyDescent="0.25">
      <c r="A65" s="258" t="s">
        <v>817</v>
      </c>
      <c r="B65" s="252" t="s">
        <v>757</v>
      </c>
      <c r="C65" s="307" t="s">
        <v>71</v>
      </c>
      <c r="D65" s="307" t="s">
        <v>71</v>
      </c>
      <c r="E65" s="307" t="s">
        <v>71</v>
      </c>
      <c r="F65" s="260">
        <v>0</v>
      </c>
      <c r="G65" s="260">
        <v>0</v>
      </c>
      <c r="H65" s="307" t="s">
        <v>71</v>
      </c>
      <c r="I65" s="307" t="s">
        <v>71</v>
      </c>
      <c r="J65" s="307" t="s">
        <v>71</v>
      </c>
      <c r="K65" s="307" t="s">
        <v>71</v>
      </c>
      <c r="L65" s="307" t="s">
        <v>71</v>
      </c>
      <c r="M65" s="307" t="s">
        <v>71</v>
      </c>
      <c r="N65" s="307" t="s">
        <v>71</v>
      </c>
      <c r="O65" s="260">
        <v>0</v>
      </c>
      <c r="P65" s="307" t="s">
        <v>71</v>
      </c>
      <c r="Q65" s="307" t="s">
        <v>71</v>
      </c>
      <c r="R65" s="307" t="s">
        <v>71</v>
      </c>
      <c r="S65" s="260">
        <v>0</v>
      </c>
      <c r="T65" s="260">
        <v>185</v>
      </c>
      <c r="U65" s="260">
        <v>0</v>
      </c>
      <c r="V65" s="307" t="s">
        <v>71</v>
      </c>
      <c r="W65" s="260">
        <v>531</v>
      </c>
      <c r="X65" s="307" t="s">
        <v>71</v>
      </c>
      <c r="Y65" s="307" t="s">
        <v>71</v>
      </c>
      <c r="Z65" s="307" t="s">
        <v>71</v>
      </c>
      <c r="AA65" s="307" t="s">
        <v>71</v>
      </c>
      <c r="AB65" s="307" t="s">
        <v>71</v>
      </c>
      <c r="AC65" s="307" t="s">
        <v>71</v>
      </c>
      <c r="AD65" s="17"/>
      <c r="AE65" s="17"/>
      <c r="AF65" s="17"/>
    </row>
    <row r="66" spans="1:32" ht="13.15" customHeight="1" x14ac:dyDescent="0.25">
      <c r="A66" s="258" t="s">
        <v>818</v>
      </c>
      <c r="B66" s="252" t="s">
        <v>758</v>
      </c>
      <c r="C66" s="307" t="s">
        <v>71</v>
      </c>
      <c r="D66" s="307" t="s">
        <v>71</v>
      </c>
      <c r="E66" s="307" t="s">
        <v>71</v>
      </c>
      <c r="F66" s="260">
        <v>0</v>
      </c>
      <c r="G66" s="260">
        <v>0</v>
      </c>
      <c r="H66" s="307" t="s">
        <v>71</v>
      </c>
      <c r="I66" s="307" t="s">
        <v>71</v>
      </c>
      <c r="J66" s="307" t="s">
        <v>71</v>
      </c>
      <c r="K66" s="307" t="s">
        <v>71</v>
      </c>
      <c r="L66" s="307" t="s">
        <v>71</v>
      </c>
      <c r="M66" s="307" t="s">
        <v>71</v>
      </c>
      <c r="N66" s="307" t="s">
        <v>71</v>
      </c>
      <c r="O66" s="260">
        <v>0</v>
      </c>
      <c r="P66" s="307" t="s">
        <v>71</v>
      </c>
      <c r="Q66" s="307" t="s">
        <v>71</v>
      </c>
      <c r="R66" s="307" t="s">
        <v>71</v>
      </c>
      <c r="S66" s="260">
        <v>0</v>
      </c>
      <c r="T66" s="260">
        <v>75</v>
      </c>
      <c r="U66" s="260">
        <v>0</v>
      </c>
      <c r="V66" s="307" t="s">
        <v>71</v>
      </c>
      <c r="W66" s="260">
        <v>424</v>
      </c>
      <c r="X66" s="307" t="s">
        <v>71</v>
      </c>
      <c r="Y66" s="307" t="s">
        <v>71</v>
      </c>
      <c r="Z66" s="307" t="s">
        <v>71</v>
      </c>
      <c r="AA66" s="307" t="s">
        <v>71</v>
      </c>
      <c r="AB66" s="307" t="s">
        <v>71</v>
      </c>
      <c r="AC66" s="307" t="s">
        <v>71</v>
      </c>
      <c r="AD66" s="17"/>
      <c r="AE66" s="17"/>
      <c r="AF66" s="17"/>
    </row>
    <row r="67" spans="1:32" ht="47.45" customHeight="1" x14ac:dyDescent="0.25">
      <c r="A67" s="258" t="s">
        <v>819</v>
      </c>
      <c r="B67" s="253" t="s">
        <v>759</v>
      </c>
      <c r="C67" s="308" t="s">
        <v>71</v>
      </c>
      <c r="D67" s="308" t="s">
        <v>71</v>
      </c>
      <c r="E67" s="308" t="s">
        <v>71</v>
      </c>
      <c r="F67" s="261">
        <v>0</v>
      </c>
      <c r="G67" s="261">
        <v>0</v>
      </c>
      <c r="H67" s="308" t="s">
        <v>71</v>
      </c>
      <c r="I67" s="308" t="s">
        <v>71</v>
      </c>
      <c r="J67" s="308" t="s">
        <v>71</v>
      </c>
      <c r="K67" s="308" t="s">
        <v>71</v>
      </c>
      <c r="L67" s="308" t="s">
        <v>71</v>
      </c>
      <c r="M67" s="308" t="s">
        <v>71</v>
      </c>
      <c r="N67" s="308" t="s">
        <v>71</v>
      </c>
      <c r="O67" s="261">
        <v>0</v>
      </c>
      <c r="P67" s="308" t="s">
        <v>71</v>
      </c>
      <c r="Q67" s="308" t="s">
        <v>71</v>
      </c>
      <c r="R67" s="308" t="s">
        <v>71</v>
      </c>
      <c r="S67" s="261">
        <v>0</v>
      </c>
      <c r="T67" s="261">
        <v>0</v>
      </c>
      <c r="U67" s="261">
        <v>0</v>
      </c>
      <c r="V67" s="308" t="s">
        <v>71</v>
      </c>
      <c r="W67" s="261">
        <v>10</v>
      </c>
      <c r="X67" s="308" t="s">
        <v>71</v>
      </c>
      <c r="Y67" s="308" t="s">
        <v>71</v>
      </c>
      <c r="Z67" s="308" t="s">
        <v>71</v>
      </c>
      <c r="AA67" s="308" t="s">
        <v>71</v>
      </c>
      <c r="AB67" s="308" t="s">
        <v>71</v>
      </c>
      <c r="AC67" s="308" t="s">
        <v>71</v>
      </c>
      <c r="AD67" s="17"/>
      <c r="AE67" s="17"/>
      <c r="AF67" s="17"/>
    </row>
    <row r="68" spans="1:32" ht="13.15" customHeight="1" x14ac:dyDescent="0.25">
      <c r="A68" s="258" t="s">
        <v>820</v>
      </c>
      <c r="B68" s="256" t="s">
        <v>721</v>
      </c>
      <c r="C68" s="307" t="s">
        <v>71</v>
      </c>
      <c r="D68" s="307" t="s">
        <v>71</v>
      </c>
      <c r="E68" s="307" t="s">
        <v>71</v>
      </c>
      <c r="F68" s="260">
        <v>0</v>
      </c>
      <c r="G68" s="260">
        <v>0</v>
      </c>
      <c r="H68" s="307" t="s">
        <v>71</v>
      </c>
      <c r="I68" s="307" t="s">
        <v>71</v>
      </c>
      <c r="J68" s="307" t="s">
        <v>71</v>
      </c>
      <c r="K68" s="307" t="s">
        <v>71</v>
      </c>
      <c r="L68" s="307" t="s">
        <v>71</v>
      </c>
      <c r="M68" s="307" t="s">
        <v>71</v>
      </c>
      <c r="N68" s="307" t="s">
        <v>71</v>
      </c>
      <c r="O68" s="260">
        <v>0</v>
      </c>
      <c r="P68" s="307" t="s">
        <v>71</v>
      </c>
      <c r="Q68" s="307" t="s">
        <v>71</v>
      </c>
      <c r="R68" s="307" t="s">
        <v>71</v>
      </c>
      <c r="S68" s="260">
        <v>0</v>
      </c>
      <c r="T68" s="260">
        <v>0</v>
      </c>
      <c r="U68" s="260">
        <v>0</v>
      </c>
      <c r="V68" s="307" t="s">
        <v>71</v>
      </c>
      <c r="W68" s="260">
        <v>106</v>
      </c>
      <c r="X68" s="307" t="s">
        <v>71</v>
      </c>
      <c r="Y68" s="307" t="s">
        <v>71</v>
      </c>
      <c r="Z68" s="307" t="s">
        <v>71</v>
      </c>
      <c r="AA68" s="307" t="s">
        <v>71</v>
      </c>
      <c r="AB68" s="307" t="s">
        <v>71</v>
      </c>
      <c r="AC68" s="307" t="s">
        <v>71</v>
      </c>
      <c r="AD68" s="17"/>
      <c r="AE68" s="17"/>
      <c r="AF68" s="17"/>
    </row>
    <row r="69" spans="1:32" ht="13.15" customHeight="1" x14ac:dyDescent="0.25">
      <c r="A69" s="314" t="s">
        <v>821</v>
      </c>
      <c r="B69" s="315" t="s">
        <v>722</v>
      </c>
      <c r="C69" s="317" t="s">
        <v>71</v>
      </c>
      <c r="D69" s="317" t="s">
        <v>71</v>
      </c>
      <c r="E69" s="317" t="s">
        <v>71</v>
      </c>
      <c r="F69" s="322">
        <f>F70+F71+F72</f>
        <v>0</v>
      </c>
      <c r="G69" s="322">
        <f>G70+G71+G72</f>
        <v>0</v>
      </c>
      <c r="H69" s="317" t="s">
        <v>71</v>
      </c>
      <c r="I69" s="317" t="s">
        <v>71</v>
      </c>
      <c r="J69" s="317" t="s">
        <v>71</v>
      </c>
      <c r="K69" s="317" t="s">
        <v>71</v>
      </c>
      <c r="L69" s="317" t="s">
        <v>71</v>
      </c>
      <c r="M69" s="317" t="s">
        <v>71</v>
      </c>
      <c r="N69" s="317" t="s">
        <v>71</v>
      </c>
      <c r="O69" s="322">
        <f>O70+O71+O72</f>
        <v>0</v>
      </c>
      <c r="P69" s="317" t="s">
        <v>71</v>
      </c>
      <c r="Q69" s="317" t="s">
        <v>71</v>
      </c>
      <c r="R69" s="317" t="s">
        <v>71</v>
      </c>
      <c r="S69" s="322">
        <f>S70+S71+S72</f>
        <v>98</v>
      </c>
      <c r="T69" s="322">
        <f>T70+T71+T72</f>
        <v>161</v>
      </c>
      <c r="U69" s="322">
        <f>U70+U71+U72</f>
        <v>0</v>
      </c>
      <c r="V69" s="317" t="s">
        <v>71</v>
      </c>
      <c r="W69" s="322">
        <f>W70+W71+W72</f>
        <v>1702</v>
      </c>
      <c r="X69" s="317" t="s">
        <v>71</v>
      </c>
      <c r="Y69" s="317" t="s">
        <v>71</v>
      </c>
      <c r="Z69" s="317" t="s">
        <v>71</v>
      </c>
      <c r="AA69" s="317" t="s">
        <v>71</v>
      </c>
      <c r="AB69" s="317" t="s">
        <v>71</v>
      </c>
      <c r="AC69" s="317" t="s">
        <v>71</v>
      </c>
      <c r="AD69" s="17"/>
      <c r="AE69" s="17"/>
      <c r="AF69" s="17"/>
    </row>
    <row r="70" spans="1:32" ht="13.15" customHeight="1" x14ac:dyDescent="0.25">
      <c r="A70" s="258" t="s">
        <v>822</v>
      </c>
      <c r="B70" s="253" t="s">
        <v>723</v>
      </c>
      <c r="C70" s="307" t="s">
        <v>71</v>
      </c>
      <c r="D70" s="307" t="s">
        <v>71</v>
      </c>
      <c r="E70" s="307" t="s">
        <v>71</v>
      </c>
      <c r="F70" s="260">
        <v>0</v>
      </c>
      <c r="G70" s="260">
        <v>0</v>
      </c>
      <c r="H70" s="307" t="s">
        <v>71</v>
      </c>
      <c r="I70" s="307" t="s">
        <v>71</v>
      </c>
      <c r="J70" s="307" t="s">
        <v>71</v>
      </c>
      <c r="K70" s="307" t="s">
        <v>71</v>
      </c>
      <c r="L70" s="307" t="s">
        <v>71</v>
      </c>
      <c r="M70" s="307" t="s">
        <v>71</v>
      </c>
      <c r="N70" s="307" t="s">
        <v>71</v>
      </c>
      <c r="O70" s="260">
        <v>0</v>
      </c>
      <c r="P70" s="307" t="s">
        <v>71</v>
      </c>
      <c r="Q70" s="307" t="s">
        <v>71</v>
      </c>
      <c r="R70" s="307" t="s">
        <v>71</v>
      </c>
      <c r="S70" s="260">
        <v>0</v>
      </c>
      <c r="T70" s="260">
        <v>0</v>
      </c>
      <c r="U70" s="260">
        <v>0</v>
      </c>
      <c r="V70" s="307" t="s">
        <v>71</v>
      </c>
      <c r="W70" s="260">
        <v>996</v>
      </c>
      <c r="X70" s="307" t="s">
        <v>71</v>
      </c>
      <c r="Y70" s="307" t="s">
        <v>71</v>
      </c>
      <c r="Z70" s="307" t="s">
        <v>71</v>
      </c>
      <c r="AA70" s="307" t="s">
        <v>71</v>
      </c>
      <c r="AB70" s="307" t="s">
        <v>71</v>
      </c>
      <c r="AC70" s="307" t="s">
        <v>71</v>
      </c>
      <c r="AD70" s="17"/>
      <c r="AE70" s="17"/>
      <c r="AF70" s="17"/>
    </row>
    <row r="71" spans="1:32" ht="13.15" customHeight="1" x14ac:dyDescent="0.25">
      <c r="A71" s="258" t="s">
        <v>823</v>
      </c>
      <c r="B71" s="252" t="s">
        <v>760</v>
      </c>
      <c r="C71" s="307" t="s">
        <v>71</v>
      </c>
      <c r="D71" s="307" t="s">
        <v>71</v>
      </c>
      <c r="E71" s="307" t="s">
        <v>71</v>
      </c>
      <c r="F71" s="260">
        <v>0</v>
      </c>
      <c r="G71" s="260">
        <v>0</v>
      </c>
      <c r="H71" s="307" t="s">
        <v>71</v>
      </c>
      <c r="I71" s="307" t="s">
        <v>71</v>
      </c>
      <c r="J71" s="307" t="s">
        <v>71</v>
      </c>
      <c r="K71" s="307" t="s">
        <v>71</v>
      </c>
      <c r="L71" s="307" t="s">
        <v>71</v>
      </c>
      <c r="M71" s="307" t="s">
        <v>71</v>
      </c>
      <c r="N71" s="307" t="s">
        <v>71</v>
      </c>
      <c r="O71" s="260">
        <v>0</v>
      </c>
      <c r="P71" s="307" t="s">
        <v>71</v>
      </c>
      <c r="Q71" s="307" t="s">
        <v>71</v>
      </c>
      <c r="R71" s="307" t="s">
        <v>71</v>
      </c>
      <c r="S71" s="260">
        <v>41</v>
      </c>
      <c r="T71" s="260">
        <v>89</v>
      </c>
      <c r="U71" s="260">
        <v>0</v>
      </c>
      <c r="V71" s="307" t="s">
        <v>71</v>
      </c>
      <c r="W71" s="260">
        <v>502</v>
      </c>
      <c r="X71" s="307" t="s">
        <v>71</v>
      </c>
      <c r="Y71" s="307" t="s">
        <v>71</v>
      </c>
      <c r="Z71" s="307" t="s">
        <v>71</v>
      </c>
      <c r="AA71" s="307" t="s">
        <v>71</v>
      </c>
      <c r="AB71" s="307" t="s">
        <v>71</v>
      </c>
      <c r="AC71" s="307" t="s">
        <v>71</v>
      </c>
      <c r="AD71" s="17"/>
      <c r="AE71" s="17"/>
      <c r="AF71" s="17"/>
    </row>
    <row r="72" spans="1:32" ht="13.15" customHeight="1" x14ac:dyDescent="0.25">
      <c r="A72" s="258" t="s">
        <v>824</v>
      </c>
      <c r="B72" s="252" t="s">
        <v>761</v>
      </c>
      <c r="C72" s="307" t="s">
        <v>71</v>
      </c>
      <c r="D72" s="307" t="s">
        <v>71</v>
      </c>
      <c r="E72" s="307" t="s">
        <v>71</v>
      </c>
      <c r="F72" s="260">
        <v>0</v>
      </c>
      <c r="G72" s="260">
        <v>0</v>
      </c>
      <c r="H72" s="307" t="s">
        <v>71</v>
      </c>
      <c r="I72" s="307" t="s">
        <v>71</v>
      </c>
      <c r="J72" s="307" t="s">
        <v>71</v>
      </c>
      <c r="K72" s="307" t="s">
        <v>71</v>
      </c>
      <c r="L72" s="307" t="s">
        <v>71</v>
      </c>
      <c r="M72" s="307" t="s">
        <v>71</v>
      </c>
      <c r="N72" s="307" t="s">
        <v>71</v>
      </c>
      <c r="O72" s="260">
        <v>0</v>
      </c>
      <c r="P72" s="307" t="s">
        <v>71</v>
      </c>
      <c r="Q72" s="307" t="s">
        <v>71</v>
      </c>
      <c r="R72" s="307" t="s">
        <v>71</v>
      </c>
      <c r="S72" s="260">
        <v>57</v>
      </c>
      <c r="T72" s="260">
        <v>72</v>
      </c>
      <c r="U72" s="260">
        <v>0</v>
      </c>
      <c r="V72" s="307" t="s">
        <v>71</v>
      </c>
      <c r="W72" s="260">
        <v>204</v>
      </c>
      <c r="X72" s="307" t="s">
        <v>71</v>
      </c>
      <c r="Y72" s="307" t="s">
        <v>71</v>
      </c>
      <c r="Z72" s="307" t="s">
        <v>71</v>
      </c>
      <c r="AA72" s="307" t="s">
        <v>71</v>
      </c>
      <c r="AB72" s="307" t="s">
        <v>71</v>
      </c>
      <c r="AC72" s="307" t="s">
        <v>71</v>
      </c>
      <c r="AD72" s="17"/>
      <c r="AE72" s="17"/>
      <c r="AF72" s="17"/>
    </row>
    <row r="73" spans="1:32" ht="13.15" customHeight="1" x14ac:dyDescent="0.25">
      <c r="A73" s="314" t="s">
        <v>825</v>
      </c>
      <c r="B73" s="315" t="s">
        <v>724</v>
      </c>
      <c r="C73" s="317" t="s">
        <v>71</v>
      </c>
      <c r="D73" s="317" t="s">
        <v>71</v>
      </c>
      <c r="E73" s="317" t="s">
        <v>71</v>
      </c>
      <c r="F73" s="322">
        <f>F74+F75</f>
        <v>0</v>
      </c>
      <c r="G73" s="322">
        <f>G74+G75</f>
        <v>0</v>
      </c>
      <c r="H73" s="317" t="s">
        <v>71</v>
      </c>
      <c r="I73" s="317" t="s">
        <v>71</v>
      </c>
      <c r="J73" s="317" t="s">
        <v>71</v>
      </c>
      <c r="K73" s="317" t="s">
        <v>71</v>
      </c>
      <c r="L73" s="317" t="s">
        <v>71</v>
      </c>
      <c r="M73" s="317" t="s">
        <v>71</v>
      </c>
      <c r="N73" s="317" t="s">
        <v>71</v>
      </c>
      <c r="O73" s="322">
        <f>O74+O75</f>
        <v>0</v>
      </c>
      <c r="P73" s="317" t="s">
        <v>71</v>
      </c>
      <c r="Q73" s="317" t="s">
        <v>71</v>
      </c>
      <c r="R73" s="317" t="s">
        <v>71</v>
      </c>
      <c r="S73" s="322">
        <f>S74+S75</f>
        <v>5</v>
      </c>
      <c r="T73" s="322">
        <f>T74+T75</f>
        <v>0</v>
      </c>
      <c r="U73" s="322">
        <f>U74+U75</f>
        <v>0</v>
      </c>
      <c r="V73" s="317" t="s">
        <v>71</v>
      </c>
      <c r="W73" s="322">
        <f>W74+W75</f>
        <v>670</v>
      </c>
      <c r="X73" s="317" t="s">
        <v>71</v>
      </c>
      <c r="Y73" s="317" t="s">
        <v>71</v>
      </c>
      <c r="Z73" s="317" t="s">
        <v>71</v>
      </c>
      <c r="AA73" s="317" t="s">
        <v>71</v>
      </c>
      <c r="AB73" s="317" t="s">
        <v>71</v>
      </c>
      <c r="AC73" s="317" t="s">
        <v>71</v>
      </c>
      <c r="AD73" s="17"/>
      <c r="AE73" s="17"/>
      <c r="AF73" s="17"/>
    </row>
    <row r="74" spans="1:32" ht="13.15" customHeight="1" x14ac:dyDescent="0.25">
      <c r="A74" s="258" t="s">
        <v>826</v>
      </c>
      <c r="B74" s="253" t="s">
        <v>725</v>
      </c>
      <c r="C74" s="307" t="s">
        <v>71</v>
      </c>
      <c r="D74" s="307" t="s">
        <v>71</v>
      </c>
      <c r="E74" s="307" t="s">
        <v>71</v>
      </c>
      <c r="F74" s="260">
        <v>0</v>
      </c>
      <c r="G74" s="260">
        <v>0</v>
      </c>
      <c r="H74" s="307" t="s">
        <v>71</v>
      </c>
      <c r="I74" s="307" t="s">
        <v>71</v>
      </c>
      <c r="J74" s="307" t="s">
        <v>71</v>
      </c>
      <c r="K74" s="307" t="s">
        <v>71</v>
      </c>
      <c r="L74" s="307" t="s">
        <v>71</v>
      </c>
      <c r="M74" s="307" t="s">
        <v>71</v>
      </c>
      <c r="N74" s="307" t="s">
        <v>71</v>
      </c>
      <c r="O74" s="260">
        <v>0</v>
      </c>
      <c r="P74" s="307" t="s">
        <v>71</v>
      </c>
      <c r="Q74" s="307" t="s">
        <v>71</v>
      </c>
      <c r="R74" s="307" t="s">
        <v>71</v>
      </c>
      <c r="S74" s="260">
        <v>0</v>
      </c>
      <c r="T74" s="260">
        <v>0</v>
      </c>
      <c r="U74" s="260">
        <v>0</v>
      </c>
      <c r="V74" s="307" t="s">
        <v>71</v>
      </c>
      <c r="W74" s="260">
        <v>270</v>
      </c>
      <c r="X74" s="307" t="s">
        <v>71</v>
      </c>
      <c r="Y74" s="307" t="s">
        <v>71</v>
      </c>
      <c r="Z74" s="307" t="s">
        <v>71</v>
      </c>
      <c r="AA74" s="307" t="s">
        <v>71</v>
      </c>
      <c r="AB74" s="307" t="s">
        <v>71</v>
      </c>
      <c r="AC74" s="307" t="s">
        <v>71</v>
      </c>
      <c r="AD74" s="17"/>
      <c r="AE74" s="17"/>
      <c r="AF74" s="17"/>
    </row>
    <row r="75" spans="1:32" ht="13.15" customHeight="1" x14ac:dyDescent="0.25">
      <c r="A75" s="258" t="s">
        <v>827</v>
      </c>
      <c r="B75" s="252" t="s">
        <v>762</v>
      </c>
      <c r="C75" s="307" t="s">
        <v>71</v>
      </c>
      <c r="D75" s="307" t="s">
        <v>71</v>
      </c>
      <c r="E75" s="307" t="s">
        <v>71</v>
      </c>
      <c r="F75" s="260">
        <v>0</v>
      </c>
      <c r="G75" s="260">
        <v>0</v>
      </c>
      <c r="H75" s="307" t="s">
        <v>71</v>
      </c>
      <c r="I75" s="307" t="s">
        <v>71</v>
      </c>
      <c r="J75" s="307" t="s">
        <v>71</v>
      </c>
      <c r="K75" s="307" t="s">
        <v>71</v>
      </c>
      <c r="L75" s="307" t="s">
        <v>71</v>
      </c>
      <c r="M75" s="307" t="s">
        <v>71</v>
      </c>
      <c r="N75" s="307" t="s">
        <v>71</v>
      </c>
      <c r="O75" s="260">
        <v>0</v>
      </c>
      <c r="P75" s="307" t="s">
        <v>71</v>
      </c>
      <c r="Q75" s="307" t="s">
        <v>71</v>
      </c>
      <c r="R75" s="307" t="s">
        <v>71</v>
      </c>
      <c r="S75" s="260">
        <v>5</v>
      </c>
      <c r="T75" s="260">
        <v>0</v>
      </c>
      <c r="U75" s="260">
        <v>0</v>
      </c>
      <c r="V75" s="307" t="s">
        <v>71</v>
      </c>
      <c r="W75" s="260">
        <v>400</v>
      </c>
      <c r="X75" s="307" t="s">
        <v>71</v>
      </c>
      <c r="Y75" s="307" t="s">
        <v>71</v>
      </c>
      <c r="Z75" s="307" t="s">
        <v>71</v>
      </c>
      <c r="AA75" s="307" t="s">
        <v>71</v>
      </c>
      <c r="AB75" s="307" t="s">
        <v>71</v>
      </c>
      <c r="AC75" s="307" t="s">
        <v>71</v>
      </c>
      <c r="AD75" s="17"/>
      <c r="AE75" s="17"/>
      <c r="AF75" s="17"/>
    </row>
    <row r="76" spans="1:32" ht="13.15" customHeight="1" x14ac:dyDescent="0.25">
      <c r="A76" s="314" t="s">
        <v>828</v>
      </c>
      <c r="B76" s="315" t="s">
        <v>726</v>
      </c>
      <c r="C76" s="317" t="s">
        <v>71</v>
      </c>
      <c r="D76" s="317" t="s">
        <v>71</v>
      </c>
      <c r="E76" s="317" t="s">
        <v>71</v>
      </c>
      <c r="F76" s="322">
        <f>F77+F78+F79+F80+F81</f>
        <v>66</v>
      </c>
      <c r="G76" s="322">
        <f>G77+G78+G79+G80+G81</f>
        <v>34</v>
      </c>
      <c r="H76" s="317" t="s">
        <v>71</v>
      </c>
      <c r="I76" s="317" t="s">
        <v>71</v>
      </c>
      <c r="J76" s="317" t="s">
        <v>71</v>
      </c>
      <c r="K76" s="317" t="s">
        <v>71</v>
      </c>
      <c r="L76" s="317" t="s">
        <v>71</v>
      </c>
      <c r="M76" s="317" t="s">
        <v>71</v>
      </c>
      <c r="N76" s="317" t="s">
        <v>71</v>
      </c>
      <c r="O76" s="322">
        <f>O77+O78+O79+O80+O81</f>
        <v>0</v>
      </c>
      <c r="P76" s="317" t="s">
        <v>71</v>
      </c>
      <c r="Q76" s="317" t="s">
        <v>71</v>
      </c>
      <c r="R76" s="317" t="s">
        <v>71</v>
      </c>
      <c r="S76" s="322">
        <f>S77+S78+S79+S80+S81</f>
        <v>42</v>
      </c>
      <c r="T76" s="322">
        <f>T77+T78+T79+T80+T81</f>
        <v>0</v>
      </c>
      <c r="U76" s="322">
        <f>U77+U78+U79+U80+U81</f>
        <v>0</v>
      </c>
      <c r="V76" s="317" t="s">
        <v>71</v>
      </c>
      <c r="W76" s="322">
        <f>W77+W78+W79+W80+W81</f>
        <v>2252</v>
      </c>
      <c r="X76" s="317" t="s">
        <v>71</v>
      </c>
      <c r="Y76" s="317" t="s">
        <v>71</v>
      </c>
      <c r="Z76" s="317" t="s">
        <v>71</v>
      </c>
      <c r="AA76" s="317" t="s">
        <v>71</v>
      </c>
      <c r="AB76" s="317" t="s">
        <v>71</v>
      </c>
      <c r="AC76" s="317" t="s">
        <v>71</v>
      </c>
      <c r="AD76" s="17"/>
      <c r="AE76" s="17"/>
      <c r="AF76" s="17"/>
    </row>
    <row r="77" spans="1:32" ht="13.15" customHeight="1" x14ac:dyDescent="0.25">
      <c r="A77" s="258" t="s">
        <v>829</v>
      </c>
      <c r="B77" s="253" t="s">
        <v>727</v>
      </c>
      <c r="C77" s="307" t="s">
        <v>71</v>
      </c>
      <c r="D77" s="307" t="s">
        <v>71</v>
      </c>
      <c r="E77" s="307" t="s">
        <v>71</v>
      </c>
      <c r="F77" s="260">
        <v>0</v>
      </c>
      <c r="G77" s="260">
        <v>0</v>
      </c>
      <c r="H77" s="307" t="s">
        <v>71</v>
      </c>
      <c r="I77" s="307" t="s">
        <v>71</v>
      </c>
      <c r="J77" s="307" t="s">
        <v>71</v>
      </c>
      <c r="K77" s="307" t="s">
        <v>71</v>
      </c>
      <c r="L77" s="307" t="s">
        <v>71</v>
      </c>
      <c r="M77" s="307" t="s">
        <v>71</v>
      </c>
      <c r="N77" s="307" t="s">
        <v>71</v>
      </c>
      <c r="O77" s="260">
        <v>0</v>
      </c>
      <c r="P77" s="307" t="s">
        <v>71</v>
      </c>
      <c r="Q77" s="307" t="s">
        <v>71</v>
      </c>
      <c r="R77" s="307" t="s">
        <v>71</v>
      </c>
      <c r="S77" s="260">
        <v>0</v>
      </c>
      <c r="T77" s="260">
        <v>0</v>
      </c>
      <c r="U77" s="260">
        <v>0</v>
      </c>
      <c r="V77" s="307" t="s">
        <v>71</v>
      </c>
      <c r="W77" s="260">
        <v>1146</v>
      </c>
      <c r="X77" s="307" t="s">
        <v>71</v>
      </c>
      <c r="Y77" s="307" t="s">
        <v>71</v>
      </c>
      <c r="Z77" s="307" t="s">
        <v>71</v>
      </c>
      <c r="AA77" s="307" t="s">
        <v>71</v>
      </c>
      <c r="AB77" s="307" t="s">
        <v>71</v>
      </c>
      <c r="AC77" s="307" t="s">
        <v>71</v>
      </c>
      <c r="AD77" s="17"/>
      <c r="AE77" s="17"/>
      <c r="AF77" s="17"/>
    </row>
    <row r="78" spans="1:32" ht="13.15" customHeight="1" x14ac:dyDescent="0.25">
      <c r="A78" s="258" t="s">
        <v>830</v>
      </c>
      <c r="B78" s="252" t="s">
        <v>763</v>
      </c>
      <c r="C78" s="307" t="s">
        <v>71</v>
      </c>
      <c r="D78" s="307" t="s">
        <v>71</v>
      </c>
      <c r="E78" s="307" t="s">
        <v>71</v>
      </c>
      <c r="F78" s="260">
        <v>25</v>
      </c>
      <c r="G78" s="260">
        <v>34</v>
      </c>
      <c r="H78" s="307" t="s">
        <v>71</v>
      </c>
      <c r="I78" s="307" t="s">
        <v>71</v>
      </c>
      <c r="J78" s="307" t="s">
        <v>71</v>
      </c>
      <c r="K78" s="307" t="s">
        <v>71</v>
      </c>
      <c r="L78" s="307" t="s">
        <v>71</v>
      </c>
      <c r="M78" s="307" t="s">
        <v>71</v>
      </c>
      <c r="N78" s="307" t="s">
        <v>71</v>
      </c>
      <c r="O78" s="260">
        <v>0</v>
      </c>
      <c r="P78" s="307" t="s">
        <v>71</v>
      </c>
      <c r="Q78" s="307" t="s">
        <v>71</v>
      </c>
      <c r="R78" s="307" t="s">
        <v>71</v>
      </c>
      <c r="S78" s="260">
        <v>41</v>
      </c>
      <c r="T78" s="260">
        <v>0</v>
      </c>
      <c r="U78" s="260">
        <v>0</v>
      </c>
      <c r="V78" s="307" t="s">
        <v>71</v>
      </c>
      <c r="W78" s="260">
        <v>782</v>
      </c>
      <c r="X78" s="307" t="s">
        <v>71</v>
      </c>
      <c r="Y78" s="307" t="s">
        <v>71</v>
      </c>
      <c r="Z78" s="307" t="s">
        <v>71</v>
      </c>
      <c r="AA78" s="307" t="s">
        <v>71</v>
      </c>
      <c r="AB78" s="307" t="s">
        <v>71</v>
      </c>
      <c r="AC78" s="307" t="s">
        <v>71</v>
      </c>
      <c r="AD78" s="17"/>
      <c r="AE78" s="17"/>
      <c r="AF78" s="17"/>
    </row>
    <row r="79" spans="1:32" ht="13.15" customHeight="1" x14ac:dyDescent="0.25">
      <c r="A79" s="258" t="s">
        <v>831</v>
      </c>
      <c r="B79" s="252" t="s">
        <v>764</v>
      </c>
      <c r="C79" s="307" t="s">
        <v>71</v>
      </c>
      <c r="D79" s="307" t="s">
        <v>71</v>
      </c>
      <c r="E79" s="307" t="s">
        <v>71</v>
      </c>
      <c r="F79" s="260">
        <v>39</v>
      </c>
      <c r="G79" s="260">
        <v>0</v>
      </c>
      <c r="H79" s="307" t="s">
        <v>71</v>
      </c>
      <c r="I79" s="307" t="s">
        <v>71</v>
      </c>
      <c r="J79" s="307" t="s">
        <v>71</v>
      </c>
      <c r="K79" s="307" t="s">
        <v>71</v>
      </c>
      <c r="L79" s="307" t="s">
        <v>71</v>
      </c>
      <c r="M79" s="307" t="s">
        <v>71</v>
      </c>
      <c r="N79" s="307" t="s">
        <v>71</v>
      </c>
      <c r="O79" s="260">
        <v>0</v>
      </c>
      <c r="P79" s="307" t="s">
        <v>71</v>
      </c>
      <c r="Q79" s="307" t="s">
        <v>71</v>
      </c>
      <c r="R79" s="307" t="s">
        <v>71</v>
      </c>
      <c r="S79" s="260">
        <v>0</v>
      </c>
      <c r="T79" s="260">
        <v>0</v>
      </c>
      <c r="U79" s="260">
        <v>0</v>
      </c>
      <c r="V79" s="307" t="s">
        <v>71</v>
      </c>
      <c r="W79" s="260">
        <v>311</v>
      </c>
      <c r="X79" s="307" t="s">
        <v>71</v>
      </c>
      <c r="Y79" s="307" t="s">
        <v>71</v>
      </c>
      <c r="Z79" s="307" t="s">
        <v>71</v>
      </c>
      <c r="AA79" s="307" t="s">
        <v>71</v>
      </c>
      <c r="AB79" s="307" t="s">
        <v>71</v>
      </c>
      <c r="AC79" s="307" t="s">
        <v>71</v>
      </c>
      <c r="AD79" s="17"/>
      <c r="AE79" s="17"/>
      <c r="AF79" s="17"/>
    </row>
    <row r="80" spans="1:32" ht="13.15" customHeight="1" x14ac:dyDescent="0.25">
      <c r="A80" s="258" t="s">
        <v>832</v>
      </c>
      <c r="B80" s="256" t="s">
        <v>728</v>
      </c>
      <c r="C80" s="307" t="s">
        <v>71</v>
      </c>
      <c r="D80" s="307" t="s">
        <v>71</v>
      </c>
      <c r="E80" s="307" t="s">
        <v>71</v>
      </c>
      <c r="F80" s="260">
        <v>0</v>
      </c>
      <c r="G80" s="260">
        <v>0</v>
      </c>
      <c r="H80" s="307" t="s">
        <v>71</v>
      </c>
      <c r="I80" s="307" t="s">
        <v>71</v>
      </c>
      <c r="J80" s="307" t="s">
        <v>71</v>
      </c>
      <c r="K80" s="307" t="s">
        <v>71</v>
      </c>
      <c r="L80" s="307" t="s">
        <v>71</v>
      </c>
      <c r="M80" s="307" t="s">
        <v>71</v>
      </c>
      <c r="N80" s="307" t="s">
        <v>71</v>
      </c>
      <c r="O80" s="260">
        <v>0</v>
      </c>
      <c r="P80" s="307" t="s">
        <v>71</v>
      </c>
      <c r="Q80" s="307" t="s">
        <v>71</v>
      </c>
      <c r="R80" s="307" t="s">
        <v>71</v>
      </c>
      <c r="S80" s="260">
        <v>0</v>
      </c>
      <c r="T80" s="260">
        <v>0</v>
      </c>
      <c r="U80" s="260">
        <v>0</v>
      </c>
      <c r="V80" s="307" t="s">
        <v>71</v>
      </c>
      <c r="W80" s="260">
        <v>3</v>
      </c>
      <c r="X80" s="307" t="s">
        <v>71</v>
      </c>
      <c r="Y80" s="307" t="s">
        <v>71</v>
      </c>
      <c r="Z80" s="307" t="s">
        <v>71</v>
      </c>
      <c r="AA80" s="307" t="s">
        <v>71</v>
      </c>
      <c r="AB80" s="307" t="s">
        <v>71</v>
      </c>
      <c r="AC80" s="307" t="s">
        <v>71</v>
      </c>
      <c r="AD80" s="17"/>
      <c r="AE80" s="17"/>
      <c r="AF80" s="17"/>
    </row>
    <row r="81" spans="1:32" ht="13.15" customHeight="1" x14ac:dyDescent="0.25">
      <c r="A81" s="258" t="s">
        <v>833</v>
      </c>
      <c r="B81" s="256" t="s">
        <v>729</v>
      </c>
      <c r="C81" s="307" t="s">
        <v>71</v>
      </c>
      <c r="D81" s="307" t="s">
        <v>71</v>
      </c>
      <c r="E81" s="307" t="s">
        <v>71</v>
      </c>
      <c r="F81" s="260">
        <v>2</v>
      </c>
      <c r="G81" s="260">
        <v>0</v>
      </c>
      <c r="H81" s="307" t="s">
        <v>71</v>
      </c>
      <c r="I81" s="307" t="s">
        <v>71</v>
      </c>
      <c r="J81" s="307" t="s">
        <v>71</v>
      </c>
      <c r="K81" s="307" t="s">
        <v>71</v>
      </c>
      <c r="L81" s="307" t="s">
        <v>71</v>
      </c>
      <c r="M81" s="307" t="s">
        <v>71</v>
      </c>
      <c r="N81" s="307" t="s">
        <v>71</v>
      </c>
      <c r="O81" s="260">
        <v>0</v>
      </c>
      <c r="P81" s="307" t="s">
        <v>71</v>
      </c>
      <c r="Q81" s="307" t="s">
        <v>71</v>
      </c>
      <c r="R81" s="307" t="s">
        <v>71</v>
      </c>
      <c r="S81" s="260">
        <v>1</v>
      </c>
      <c r="T81" s="260">
        <v>0</v>
      </c>
      <c r="U81" s="260">
        <v>0</v>
      </c>
      <c r="V81" s="307" t="s">
        <v>71</v>
      </c>
      <c r="W81" s="260">
        <v>10</v>
      </c>
      <c r="X81" s="307" t="s">
        <v>71</v>
      </c>
      <c r="Y81" s="307" t="s">
        <v>71</v>
      </c>
      <c r="Z81" s="307" t="s">
        <v>71</v>
      </c>
      <c r="AA81" s="307" t="s">
        <v>71</v>
      </c>
      <c r="AB81" s="307" t="s">
        <v>71</v>
      </c>
      <c r="AC81" s="307" t="s">
        <v>71</v>
      </c>
      <c r="AD81" s="17"/>
      <c r="AE81" s="17"/>
      <c r="AF81" s="17"/>
    </row>
    <row r="82" spans="1:32" ht="13.15" customHeight="1" x14ac:dyDescent="0.25">
      <c r="A82" s="314" t="s">
        <v>834</v>
      </c>
      <c r="B82" s="315" t="s">
        <v>730</v>
      </c>
      <c r="C82" s="317" t="s">
        <v>71</v>
      </c>
      <c r="D82" s="317" t="s">
        <v>71</v>
      </c>
      <c r="E82" s="317" t="s">
        <v>71</v>
      </c>
      <c r="F82" s="322">
        <f>F83+F84+F85+F86</f>
        <v>27</v>
      </c>
      <c r="G82" s="322">
        <f>G83+G84+G85+G86</f>
        <v>36</v>
      </c>
      <c r="H82" s="317" t="s">
        <v>71</v>
      </c>
      <c r="I82" s="317" t="s">
        <v>71</v>
      </c>
      <c r="J82" s="317" t="s">
        <v>71</v>
      </c>
      <c r="K82" s="317" t="s">
        <v>71</v>
      </c>
      <c r="L82" s="317" t="s">
        <v>71</v>
      </c>
      <c r="M82" s="317" t="s">
        <v>71</v>
      </c>
      <c r="N82" s="317" t="s">
        <v>71</v>
      </c>
      <c r="O82" s="322">
        <f>O83+O84+O85+O86</f>
        <v>0</v>
      </c>
      <c r="P82" s="317" t="s">
        <v>71</v>
      </c>
      <c r="Q82" s="317" t="s">
        <v>71</v>
      </c>
      <c r="R82" s="317" t="s">
        <v>71</v>
      </c>
      <c r="S82" s="322">
        <f>S83+S84+S85+S86</f>
        <v>101</v>
      </c>
      <c r="T82" s="322">
        <f>T83+T84+T85+T86</f>
        <v>0</v>
      </c>
      <c r="U82" s="322">
        <f>U83+U84+U85+U86</f>
        <v>0</v>
      </c>
      <c r="V82" s="317" t="s">
        <v>71</v>
      </c>
      <c r="W82" s="322">
        <f>W83+W84+W85+W86</f>
        <v>1762</v>
      </c>
      <c r="X82" s="317" t="s">
        <v>71</v>
      </c>
      <c r="Y82" s="317" t="s">
        <v>71</v>
      </c>
      <c r="Z82" s="317" t="s">
        <v>71</v>
      </c>
      <c r="AA82" s="317" t="s">
        <v>71</v>
      </c>
      <c r="AB82" s="317" t="s">
        <v>71</v>
      </c>
      <c r="AC82" s="317" t="s">
        <v>71</v>
      </c>
      <c r="AD82" s="17"/>
      <c r="AE82" s="17"/>
      <c r="AF82" s="17" t="s">
        <v>206</v>
      </c>
    </row>
    <row r="83" spans="1:32" ht="13.15" customHeight="1" x14ac:dyDescent="0.25">
      <c r="A83" s="258" t="s">
        <v>835</v>
      </c>
      <c r="B83" s="253" t="s">
        <v>731</v>
      </c>
      <c r="C83" s="307" t="s">
        <v>71</v>
      </c>
      <c r="D83" s="307" t="s">
        <v>71</v>
      </c>
      <c r="E83" s="307" t="s">
        <v>71</v>
      </c>
      <c r="F83" s="260">
        <v>4</v>
      </c>
      <c r="G83" s="260">
        <v>0</v>
      </c>
      <c r="H83" s="307" t="s">
        <v>71</v>
      </c>
      <c r="I83" s="307" t="s">
        <v>71</v>
      </c>
      <c r="J83" s="307" t="s">
        <v>71</v>
      </c>
      <c r="K83" s="307" t="s">
        <v>71</v>
      </c>
      <c r="L83" s="307" t="s">
        <v>71</v>
      </c>
      <c r="M83" s="307" t="s">
        <v>71</v>
      </c>
      <c r="N83" s="307" t="s">
        <v>71</v>
      </c>
      <c r="O83" s="260">
        <v>0</v>
      </c>
      <c r="P83" s="307" t="s">
        <v>71</v>
      </c>
      <c r="Q83" s="307" t="s">
        <v>71</v>
      </c>
      <c r="R83" s="307" t="s">
        <v>71</v>
      </c>
      <c r="S83" s="260">
        <v>0</v>
      </c>
      <c r="T83" s="260">
        <v>0</v>
      </c>
      <c r="U83" s="260">
        <v>0</v>
      </c>
      <c r="V83" s="307" t="s">
        <v>71</v>
      </c>
      <c r="W83" s="260">
        <v>1035</v>
      </c>
      <c r="X83" s="307" t="s">
        <v>71</v>
      </c>
      <c r="Y83" s="307" t="s">
        <v>71</v>
      </c>
      <c r="Z83" s="307" t="s">
        <v>71</v>
      </c>
      <c r="AA83" s="307" t="s">
        <v>71</v>
      </c>
      <c r="AB83" s="307" t="s">
        <v>71</v>
      </c>
      <c r="AC83" s="307" t="s">
        <v>71</v>
      </c>
      <c r="AD83" s="17"/>
      <c r="AE83" s="17"/>
      <c r="AF83" s="17"/>
    </row>
    <row r="84" spans="1:32" ht="13.15" customHeight="1" x14ac:dyDescent="0.25">
      <c r="A84" s="258" t="s">
        <v>836</v>
      </c>
      <c r="B84" s="252" t="s">
        <v>765</v>
      </c>
      <c r="C84" s="307" t="s">
        <v>71</v>
      </c>
      <c r="D84" s="307" t="s">
        <v>71</v>
      </c>
      <c r="E84" s="307" t="s">
        <v>71</v>
      </c>
      <c r="F84" s="260">
        <v>6</v>
      </c>
      <c r="G84" s="260">
        <v>36</v>
      </c>
      <c r="H84" s="307" t="s">
        <v>71</v>
      </c>
      <c r="I84" s="307" t="s">
        <v>71</v>
      </c>
      <c r="J84" s="307" t="s">
        <v>71</v>
      </c>
      <c r="K84" s="307" t="s">
        <v>71</v>
      </c>
      <c r="L84" s="307" t="s">
        <v>71</v>
      </c>
      <c r="M84" s="307" t="s">
        <v>71</v>
      </c>
      <c r="N84" s="307" t="s">
        <v>71</v>
      </c>
      <c r="O84" s="260">
        <v>0</v>
      </c>
      <c r="P84" s="307" t="s">
        <v>71</v>
      </c>
      <c r="Q84" s="307" t="s">
        <v>71</v>
      </c>
      <c r="R84" s="307" t="s">
        <v>71</v>
      </c>
      <c r="S84" s="260">
        <v>101</v>
      </c>
      <c r="T84" s="260">
        <v>0</v>
      </c>
      <c r="U84" s="260">
        <v>0</v>
      </c>
      <c r="V84" s="307" t="s">
        <v>71</v>
      </c>
      <c r="W84" s="260">
        <v>605</v>
      </c>
      <c r="X84" s="307" t="s">
        <v>71</v>
      </c>
      <c r="Y84" s="307" t="s">
        <v>71</v>
      </c>
      <c r="Z84" s="307" t="s">
        <v>71</v>
      </c>
      <c r="AA84" s="307" t="s">
        <v>71</v>
      </c>
      <c r="AB84" s="307" t="s">
        <v>71</v>
      </c>
      <c r="AC84" s="307" t="s">
        <v>71</v>
      </c>
      <c r="AD84" s="17"/>
      <c r="AE84" s="17"/>
      <c r="AF84" s="17"/>
    </row>
    <row r="85" spans="1:32" ht="13.15" customHeight="1" x14ac:dyDescent="0.25">
      <c r="A85" s="258" t="s">
        <v>837</v>
      </c>
      <c r="B85" s="252" t="s">
        <v>766</v>
      </c>
      <c r="C85" s="307" t="s">
        <v>71</v>
      </c>
      <c r="D85" s="307" t="s">
        <v>71</v>
      </c>
      <c r="E85" s="307" t="s">
        <v>71</v>
      </c>
      <c r="F85" s="260">
        <v>7</v>
      </c>
      <c r="G85" s="260">
        <v>0</v>
      </c>
      <c r="H85" s="307" t="s">
        <v>71</v>
      </c>
      <c r="I85" s="307" t="s">
        <v>71</v>
      </c>
      <c r="J85" s="307" t="s">
        <v>71</v>
      </c>
      <c r="K85" s="307" t="s">
        <v>71</v>
      </c>
      <c r="L85" s="307" t="s">
        <v>71</v>
      </c>
      <c r="M85" s="307" t="s">
        <v>71</v>
      </c>
      <c r="N85" s="307" t="s">
        <v>71</v>
      </c>
      <c r="O85" s="260">
        <v>0</v>
      </c>
      <c r="P85" s="307" t="s">
        <v>71</v>
      </c>
      <c r="Q85" s="307" t="s">
        <v>71</v>
      </c>
      <c r="R85" s="307" t="s">
        <v>71</v>
      </c>
      <c r="S85" s="260">
        <v>0</v>
      </c>
      <c r="T85" s="260">
        <v>0</v>
      </c>
      <c r="U85" s="260">
        <v>0</v>
      </c>
      <c r="V85" s="307" t="s">
        <v>71</v>
      </c>
      <c r="W85" s="260">
        <v>68</v>
      </c>
      <c r="X85" s="307" t="s">
        <v>71</v>
      </c>
      <c r="Y85" s="307" t="s">
        <v>71</v>
      </c>
      <c r="Z85" s="307" t="s">
        <v>71</v>
      </c>
      <c r="AA85" s="307" t="s">
        <v>71</v>
      </c>
      <c r="AB85" s="307" t="s">
        <v>71</v>
      </c>
      <c r="AC85" s="307" t="s">
        <v>71</v>
      </c>
      <c r="AD85" s="17"/>
      <c r="AE85" s="17"/>
      <c r="AF85" s="17"/>
    </row>
    <row r="86" spans="1:32" ht="13.15" customHeight="1" x14ac:dyDescent="0.25">
      <c r="A86" s="258" t="s">
        <v>838</v>
      </c>
      <c r="B86" s="253" t="s">
        <v>767</v>
      </c>
      <c r="C86" s="307" t="s">
        <v>71</v>
      </c>
      <c r="D86" s="307" t="s">
        <v>71</v>
      </c>
      <c r="E86" s="307" t="s">
        <v>71</v>
      </c>
      <c r="F86" s="260">
        <v>10</v>
      </c>
      <c r="G86" s="260">
        <v>0</v>
      </c>
      <c r="H86" s="307" t="s">
        <v>71</v>
      </c>
      <c r="I86" s="307" t="s">
        <v>71</v>
      </c>
      <c r="J86" s="307" t="s">
        <v>71</v>
      </c>
      <c r="K86" s="307" t="s">
        <v>71</v>
      </c>
      <c r="L86" s="307" t="s">
        <v>71</v>
      </c>
      <c r="M86" s="307" t="s">
        <v>71</v>
      </c>
      <c r="N86" s="307" t="s">
        <v>71</v>
      </c>
      <c r="O86" s="260">
        <v>0</v>
      </c>
      <c r="P86" s="307" t="s">
        <v>71</v>
      </c>
      <c r="Q86" s="307" t="s">
        <v>71</v>
      </c>
      <c r="R86" s="307" t="s">
        <v>71</v>
      </c>
      <c r="S86" s="260">
        <v>0</v>
      </c>
      <c r="T86" s="260">
        <v>0</v>
      </c>
      <c r="U86" s="260">
        <v>0</v>
      </c>
      <c r="V86" s="307" t="s">
        <v>71</v>
      </c>
      <c r="W86" s="260">
        <v>54</v>
      </c>
      <c r="X86" s="307" t="s">
        <v>71</v>
      </c>
      <c r="Y86" s="307" t="s">
        <v>71</v>
      </c>
      <c r="Z86" s="307" t="s">
        <v>71</v>
      </c>
      <c r="AA86" s="307" t="s">
        <v>71</v>
      </c>
      <c r="AB86" s="307" t="s">
        <v>71</v>
      </c>
      <c r="AC86" s="307" t="s">
        <v>71</v>
      </c>
      <c r="AD86" s="17"/>
      <c r="AE86" s="17"/>
      <c r="AF86" s="17"/>
    </row>
    <row r="87" spans="1:32" x14ac:dyDescent="0.25">
      <c r="A87" s="319" t="s">
        <v>72</v>
      </c>
      <c r="B87" s="319"/>
      <c r="C87" s="317" t="s">
        <v>71</v>
      </c>
      <c r="D87" s="317" t="s">
        <v>71</v>
      </c>
      <c r="E87" s="317" t="s">
        <v>71</v>
      </c>
      <c r="F87" s="320">
        <f>F15+F21+F32+F39+F47+F60+F63+F69+F73+F76+F82</f>
        <v>134</v>
      </c>
      <c r="G87" s="320">
        <f>G15+G21+G32+G39+G47+G60+G63+G69+G73+G76+G82</f>
        <v>163</v>
      </c>
      <c r="H87" s="317" t="s">
        <v>71</v>
      </c>
      <c r="I87" s="317" t="s">
        <v>71</v>
      </c>
      <c r="J87" s="317" t="s">
        <v>71</v>
      </c>
      <c r="K87" s="317" t="s">
        <v>71</v>
      </c>
      <c r="L87" s="317" t="s">
        <v>71</v>
      </c>
      <c r="M87" s="317" t="s">
        <v>71</v>
      </c>
      <c r="N87" s="317" t="s">
        <v>71</v>
      </c>
      <c r="O87" s="320">
        <f>O15+O21+O32+O39+O47+O60+O63+O69+O73+O76+O82</f>
        <v>183</v>
      </c>
      <c r="P87" s="317" t="s">
        <v>71</v>
      </c>
      <c r="Q87" s="317" t="s">
        <v>71</v>
      </c>
      <c r="R87" s="317" t="s">
        <v>71</v>
      </c>
      <c r="S87" s="320">
        <f>S15+S21+S32+S39+S47+S60+S63+S69+S73+S76+S82</f>
        <v>636</v>
      </c>
      <c r="T87" s="320">
        <f>T15+T21+T32+T39+T47+T60+T63+T69+T73+T76+T82</f>
        <v>746</v>
      </c>
      <c r="U87" s="320">
        <f>U15+U21+U32+U39+U47+U60+U63+U69+U73+U76+U82</f>
        <v>0</v>
      </c>
      <c r="V87" s="317" t="s">
        <v>71</v>
      </c>
      <c r="W87" s="320">
        <f>W15+W21+W32+W39+W47+W60+W63+W69+W73+W76+W82</f>
        <v>21245</v>
      </c>
      <c r="X87" s="317" t="s">
        <v>71</v>
      </c>
      <c r="Y87" s="317" t="s">
        <v>71</v>
      </c>
      <c r="Z87" s="317" t="s">
        <v>71</v>
      </c>
      <c r="AA87" s="317" t="s">
        <v>71</v>
      </c>
      <c r="AB87" s="317" t="s">
        <v>71</v>
      </c>
      <c r="AC87" s="317" t="s">
        <v>71</v>
      </c>
    </row>
    <row r="88" spans="1:32" hidden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32" ht="9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2" ht="7.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32" x14ac:dyDescent="0.25">
      <c r="A91" s="557" t="s">
        <v>59</v>
      </c>
      <c r="B91" s="557"/>
      <c r="C91" s="557"/>
      <c r="D91" s="557"/>
      <c r="E91" s="557"/>
      <c r="F91" s="557"/>
      <c r="G91" s="557"/>
      <c r="H91" s="557"/>
      <c r="I91" s="557"/>
      <c r="J91" s="2"/>
      <c r="K91" s="9" t="s">
        <v>76</v>
      </c>
      <c r="L91" s="9"/>
      <c r="M91" s="9"/>
      <c r="N91" s="2"/>
      <c r="O91" s="2"/>
      <c r="P91" s="2"/>
      <c r="Q91" s="2"/>
      <c r="R91" s="2"/>
      <c r="S91" s="166" t="s">
        <v>77</v>
      </c>
      <c r="T91" s="166"/>
      <c r="X91" s="8" t="s">
        <v>73</v>
      </c>
      <c r="Y91" s="8"/>
      <c r="Z91" s="8"/>
      <c r="AA91" s="8"/>
      <c r="AB91" s="8"/>
      <c r="AC91" s="8"/>
    </row>
    <row r="92" spans="1:32" ht="10.9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555" t="s">
        <v>78</v>
      </c>
      <c r="L92" s="555"/>
      <c r="M92" s="555"/>
      <c r="N92" s="555"/>
      <c r="O92" s="555"/>
      <c r="P92" s="555"/>
      <c r="Q92" s="2"/>
      <c r="R92" s="2"/>
      <c r="S92" s="163" t="s">
        <v>74</v>
      </c>
      <c r="T92" s="163"/>
      <c r="X92" s="555" t="s">
        <v>75</v>
      </c>
      <c r="Y92" s="555"/>
      <c r="Z92" s="555"/>
      <c r="AA92" s="555"/>
      <c r="AB92" s="555"/>
      <c r="AC92" s="555"/>
    </row>
    <row r="93" spans="1:32" ht="7.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32" x14ac:dyDescent="0.25">
      <c r="A94" s="10" t="s">
        <v>79</v>
      </c>
      <c r="B94" s="2"/>
      <c r="C94" s="2"/>
      <c r="D94" s="2"/>
      <c r="E94" s="2"/>
      <c r="F94" s="2"/>
      <c r="G94" s="2"/>
      <c r="H94" s="10" t="s">
        <v>80</v>
      </c>
      <c r="I94" s="10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556">
        <v>44788</v>
      </c>
      <c r="Y94" s="556"/>
      <c r="Z94" s="556"/>
      <c r="AA94" s="556"/>
      <c r="AB94" s="556"/>
      <c r="AC94" s="556"/>
    </row>
    <row r="95" spans="1:3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557" t="s">
        <v>60</v>
      </c>
      <c r="Y95" s="557"/>
      <c r="Z95" s="557"/>
      <c r="AA95" s="557"/>
      <c r="AB95" s="557"/>
      <c r="AC95" s="557"/>
    </row>
    <row r="100" spans="1:31" x14ac:dyDescent="0.25">
      <c r="A100" s="223" t="s">
        <v>81</v>
      </c>
      <c r="B100" s="224" t="s">
        <v>2</v>
      </c>
      <c r="C100" s="224"/>
      <c r="D100" s="224"/>
      <c r="E100" s="224"/>
      <c r="F100" s="224"/>
      <c r="G100" s="224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AE100" s="263" t="s">
        <v>206</v>
      </c>
    </row>
  </sheetData>
  <mergeCells count="13">
    <mergeCell ref="X1:AC1"/>
    <mergeCell ref="X92:AC92"/>
    <mergeCell ref="X94:AC94"/>
    <mergeCell ref="X95:AC95"/>
    <mergeCell ref="K92:P92"/>
    <mergeCell ref="A3:AC3"/>
    <mergeCell ref="A6:AF6"/>
    <mergeCell ref="A8:AC8"/>
    <mergeCell ref="A91:I91"/>
    <mergeCell ref="A11:A13"/>
    <mergeCell ref="B11:B13"/>
    <mergeCell ref="C11:AC12"/>
    <mergeCell ref="A9:AC9"/>
  </mergeCells>
  <pageMargins left="0.7" right="0.7" top="0.75" bottom="0.75" header="0.3" footer="0.3"/>
  <pageSetup paperSize="9" scale="85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51"/>
  <sheetViews>
    <sheetView topLeftCell="A133" zoomScale="140" zoomScaleNormal="140" workbookViewId="0">
      <selection activeCell="A7" sqref="A1:N1048576"/>
    </sheetView>
  </sheetViews>
  <sheetFormatPr defaultColWidth="8.85546875" defaultRowHeight="15" x14ac:dyDescent="0.25"/>
  <cols>
    <col min="1" max="11" width="8.85546875" style="116"/>
    <col min="12" max="12" width="7.7109375" style="116" customWidth="1"/>
    <col min="13" max="14" width="8.85546875" style="116"/>
    <col min="15" max="16384" width="8.85546875" style="63"/>
  </cols>
  <sheetData>
    <row r="1" spans="1:15" x14ac:dyDescent="0.25">
      <c r="M1" s="579" t="s">
        <v>514</v>
      </c>
      <c r="N1" s="579"/>
    </row>
    <row r="3" spans="1:15" x14ac:dyDescent="0.25">
      <c r="A3" s="579" t="s">
        <v>515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5" ht="15.75" x14ac:dyDescent="0.25">
      <c r="A4" s="564" t="s">
        <v>998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31"/>
    </row>
    <row r="7" spans="1:15" ht="16.149999999999999" customHeight="1" x14ac:dyDescent="0.25"/>
    <row r="8" spans="1:15" ht="16.149999999999999" customHeight="1" x14ac:dyDescent="0.25">
      <c r="A8" s="702" t="s">
        <v>62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4"/>
    </row>
    <row r="9" spans="1:15" ht="16.149999999999999" customHeight="1" x14ac:dyDescent="0.25">
      <c r="A9" s="702" t="s">
        <v>63</v>
      </c>
      <c r="B9" s="703"/>
      <c r="C9" s="703"/>
      <c r="D9" s="703"/>
      <c r="E9" s="703"/>
      <c r="F9" s="703"/>
      <c r="G9" s="703"/>
      <c r="H9" s="703"/>
      <c r="I9" s="703"/>
      <c r="J9" s="703"/>
      <c r="K9" s="703"/>
      <c r="L9" s="703"/>
      <c r="M9" s="703"/>
      <c r="N9" s="704"/>
    </row>
    <row r="10" spans="1:15" ht="16.149999999999999" customHeight="1" x14ac:dyDescent="0.25">
      <c r="A10" s="470"/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</row>
    <row r="11" spans="1:15" ht="16.149999999999999" customHeight="1" x14ac:dyDescent="0.25">
      <c r="A11" s="478" t="s">
        <v>856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</row>
    <row r="12" spans="1:15" ht="49.9" customHeight="1" x14ac:dyDescent="0.25">
      <c r="A12" s="781" t="s">
        <v>516</v>
      </c>
      <c r="B12" s="781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</row>
    <row r="13" spans="1:15" ht="16.149999999999999" customHeight="1" x14ac:dyDescent="0.25">
      <c r="A13" s="479"/>
      <c r="B13" s="479"/>
      <c r="C13" s="479"/>
      <c r="D13" s="479"/>
      <c r="E13" s="479"/>
      <c r="F13" s="479"/>
      <c r="G13" s="476"/>
      <c r="H13" s="476"/>
      <c r="I13" s="476"/>
      <c r="J13" s="476"/>
      <c r="K13" s="476"/>
      <c r="L13" s="476"/>
      <c r="M13" s="476"/>
      <c r="N13" s="476"/>
    </row>
    <row r="14" spans="1:15" ht="86.45" customHeight="1" x14ac:dyDescent="0.25">
      <c r="A14" s="472" t="s">
        <v>4</v>
      </c>
      <c r="B14" s="796" t="s">
        <v>517</v>
      </c>
      <c r="C14" s="797"/>
      <c r="D14" s="797"/>
      <c r="E14" s="798"/>
      <c r="F14" s="796" t="s">
        <v>518</v>
      </c>
      <c r="G14" s="797"/>
      <c r="H14" s="798"/>
      <c r="I14" s="796" t="s">
        <v>477</v>
      </c>
      <c r="J14" s="797"/>
      <c r="K14" s="798"/>
      <c r="L14" s="796" t="s">
        <v>494</v>
      </c>
      <c r="M14" s="797"/>
      <c r="N14" s="798"/>
    </row>
    <row r="15" spans="1:15" ht="15.75" customHeight="1" x14ac:dyDescent="0.25">
      <c r="A15" s="467">
        <v>1</v>
      </c>
      <c r="B15" s="797">
        <v>2</v>
      </c>
      <c r="C15" s="797"/>
      <c r="D15" s="797"/>
      <c r="E15" s="798"/>
      <c r="F15" s="796">
        <v>3</v>
      </c>
      <c r="G15" s="797"/>
      <c r="H15" s="798"/>
      <c r="I15" s="796">
        <v>4</v>
      </c>
      <c r="J15" s="797"/>
      <c r="K15" s="798"/>
      <c r="L15" s="796">
        <v>5</v>
      </c>
      <c r="M15" s="797"/>
      <c r="N15" s="798"/>
    </row>
    <row r="16" spans="1:15" ht="14.25" customHeight="1" x14ac:dyDescent="0.25">
      <c r="A16" s="519" t="s">
        <v>495</v>
      </c>
      <c r="B16" s="786" t="s">
        <v>496</v>
      </c>
      <c r="C16" s="787"/>
      <c r="D16" s="787"/>
      <c r="E16" s="788"/>
      <c r="F16" s="809">
        <v>9458</v>
      </c>
      <c r="G16" s="809"/>
      <c r="H16" s="789"/>
      <c r="I16" s="792">
        <v>2864</v>
      </c>
      <c r="J16" s="793"/>
      <c r="K16" s="794"/>
      <c r="L16" s="799">
        <v>1303</v>
      </c>
      <c r="M16" s="799"/>
      <c r="N16" s="799"/>
    </row>
    <row r="17" spans="1:14" ht="25.9" customHeight="1" x14ac:dyDescent="0.25">
      <c r="A17" s="467" t="s">
        <v>497</v>
      </c>
      <c r="B17" s="786" t="s">
        <v>857</v>
      </c>
      <c r="C17" s="787"/>
      <c r="D17" s="787"/>
      <c r="E17" s="788"/>
      <c r="F17" s="718">
        <v>4347</v>
      </c>
      <c r="G17" s="719"/>
      <c r="H17" s="720"/>
      <c r="I17" s="718">
        <v>2173</v>
      </c>
      <c r="J17" s="719"/>
      <c r="K17" s="720"/>
      <c r="L17" s="718">
        <v>2279</v>
      </c>
      <c r="M17" s="719"/>
      <c r="N17" s="720"/>
    </row>
    <row r="18" spans="1:14" ht="15.75" customHeight="1" x14ac:dyDescent="0.25">
      <c r="A18" s="519" t="s">
        <v>498</v>
      </c>
      <c r="B18" s="786" t="s">
        <v>858</v>
      </c>
      <c r="C18" s="787"/>
      <c r="D18" s="787"/>
      <c r="E18" s="788"/>
      <c r="F18" s="809">
        <v>49</v>
      </c>
      <c r="G18" s="809"/>
      <c r="H18" s="789"/>
      <c r="I18" s="792">
        <v>0</v>
      </c>
      <c r="J18" s="793"/>
      <c r="K18" s="794"/>
      <c r="L18" s="799">
        <v>0</v>
      </c>
      <c r="M18" s="799"/>
      <c r="N18" s="799"/>
    </row>
    <row r="19" spans="1:14" ht="27" customHeight="1" x14ac:dyDescent="0.25">
      <c r="A19" s="467" t="s">
        <v>499</v>
      </c>
      <c r="B19" s="803" t="s">
        <v>859</v>
      </c>
      <c r="C19" s="804"/>
      <c r="D19" s="804"/>
      <c r="E19" s="805"/>
      <c r="F19" s="714">
        <v>11</v>
      </c>
      <c r="G19" s="714"/>
      <c r="H19" s="718"/>
      <c r="I19" s="718">
        <v>8</v>
      </c>
      <c r="J19" s="719"/>
      <c r="K19" s="720"/>
      <c r="L19" s="714">
        <v>0</v>
      </c>
      <c r="M19" s="714"/>
      <c r="N19" s="714"/>
    </row>
    <row r="20" spans="1:14" ht="15.6" customHeight="1" x14ac:dyDescent="0.25">
      <c r="A20" s="519" t="s">
        <v>500</v>
      </c>
      <c r="B20" s="724" t="s">
        <v>860</v>
      </c>
      <c r="C20" s="724"/>
      <c r="D20" s="724"/>
      <c r="E20" s="724"/>
      <c r="F20" s="714">
        <v>4</v>
      </c>
      <c r="G20" s="714"/>
      <c r="H20" s="718"/>
      <c r="I20" s="718">
        <v>0</v>
      </c>
      <c r="J20" s="719"/>
      <c r="K20" s="720"/>
      <c r="L20" s="714">
        <v>0</v>
      </c>
      <c r="M20" s="714"/>
      <c r="N20" s="714"/>
    </row>
    <row r="21" spans="1:14" ht="15.75" customHeight="1" x14ac:dyDescent="0.25">
      <c r="A21" s="519" t="s">
        <v>501</v>
      </c>
      <c r="B21" s="786" t="s">
        <v>861</v>
      </c>
      <c r="C21" s="787"/>
      <c r="D21" s="787"/>
      <c r="E21" s="788"/>
      <c r="F21" s="809">
        <v>20</v>
      </c>
      <c r="G21" s="809"/>
      <c r="H21" s="789"/>
      <c r="I21" s="792">
        <v>5</v>
      </c>
      <c r="J21" s="793"/>
      <c r="K21" s="794"/>
      <c r="L21" s="799">
        <v>0</v>
      </c>
      <c r="M21" s="799"/>
      <c r="N21" s="799"/>
    </row>
    <row r="22" spans="1:14" ht="15.75" customHeight="1" x14ac:dyDescent="0.25">
      <c r="A22" s="519" t="s">
        <v>502</v>
      </c>
      <c r="B22" s="794" t="s">
        <v>862</v>
      </c>
      <c r="C22" s="799"/>
      <c r="D22" s="799"/>
      <c r="E22" s="792"/>
      <c r="F22" s="809">
        <v>0</v>
      </c>
      <c r="G22" s="809"/>
      <c r="H22" s="789"/>
      <c r="I22" s="792">
        <v>0</v>
      </c>
      <c r="J22" s="793"/>
      <c r="K22" s="794"/>
      <c r="L22" s="799">
        <v>0</v>
      </c>
      <c r="M22" s="799"/>
      <c r="N22" s="799"/>
    </row>
    <row r="23" spans="1:14" ht="15.75" customHeight="1" x14ac:dyDescent="0.25">
      <c r="A23" s="519" t="s">
        <v>503</v>
      </c>
      <c r="B23" s="786" t="s">
        <v>869</v>
      </c>
      <c r="C23" s="787"/>
      <c r="D23" s="787"/>
      <c r="E23" s="788"/>
      <c r="F23" s="809">
        <v>0</v>
      </c>
      <c r="G23" s="809"/>
      <c r="H23" s="789"/>
      <c r="I23" s="792">
        <v>0</v>
      </c>
      <c r="J23" s="793"/>
      <c r="K23" s="794"/>
      <c r="L23" s="799">
        <v>0</v>
      </c>
      <c r="M23" s="799"/>
      <c r="N23" s="799"/>
    </row>
    <row r="24" spans="1:14" ht="15.75" customHeight="1" x14ac:dyDescent="0.25">
      <c r="A24" s="519" t="s">
        <v>504</v>
      </c>
      <c r="B24" s="786" t="s">
        <v>863</v>
      </c>
      <c r="C24" s="787"/>
      <c r="D24" s="787"/>
      <c r="E24" s="788"/>
      <c r="F24" s="809">
        <v>0</v>
      </c>
      <c r="G24" s="809"/>
      <c r="H24" s="789"/>
      <c r="I24" s="792">
        <v>0</v>
      </c>
      <c r="J24" s="793"/>
      <c r="K24" s="794"/>
      <c r="L24" s="799">
        <v>0</v>
      </c>
      <c r="M24" s="799"/>
      <c r="N24" s="799"/>
    </row>
    <row r="25" spans="1:14" ht="15.75" customHeight="1" x14ac:dyDescent="0.25">
      <c r="A25" s="519" t="s">
        <v>505</v>
      </c>
      <c r="B25" s="786" t="s">
        <v>864</v>
      </c>
      <c r="C25" s="787"/>
      <c r="D25" s="787"/>
      <c r="E25" s="788"/>
      <c r="F25" s="809">
        <v>75</v>
      </c>
      <c r="G25" s="809"/>
      <c r="H25" s="789"/>
      <c r="I25" s="792">
        <v>14</v>
      </c>
      <c r="J25" s="793"/>
      <c r="K25" s="794"/>
      <c r="L25" s="799">
        <v>4</v>
      </c>
      <c r="M25" s="799"/>
      <c r="N25" s="799"/>
    </row>
    <row r="26" spans="1:14" ht="15.75" customHeight="1" x14ac:dyDescent="0.25">
      <c r="A26" s="519" t="s">
        <v>506</v>
      </c>
      <c r="B26" s="786" t="s">
        <v>865</v>
      </c>
      <c r="C26" s="787"/>
      <c r="D26" s="787"/>
      <c r="E26" s="788"/>
      <c r="F26" s="809">
        <v>313</v>
      </c>
      <c r="G26" s="809"/>
      <c r="H26" s="789"/>
      <c r="I26" s="792">
        <v>107</v>
      </c>
      <c r="J26" s="793"/>
      <c r="K26" s="794"/>
      <c r="L26" s="799">
        <v>45</v>
      </c>
      <c r="M26" s="799"/>
      <c r="N26" s="799"/>
    </row>
    <row r="27" spans="1:14" ht="15.75" customHeight="1" x14ac:dyDescent="0.25">
      <c r="A27" s="519" t="s">
        <v>507</v>
      </c>
      <c r="B27" s="786" t="s">
        <v>866</v>
      </c>
      <c r="C27" s="787"/>
      <c r="D27" s="787"/>
      <c r="E27" s="788"/>
      <c r="F27" s="809">
        <v>401</v>
      </c>
      <c r="G27" s="809"/>
      <c r="H27" s="789"/>
      <c r="I27" s="792">
        <v>37</v>
      </c>
      <c r="J27" s="793"/>
      <c r="K27" s="794"/>
      <c r="L27" s="799">
        <v>311</v>
      </c>
      <c r="M27" s="799"/>
      <c r="N27" s="799"/>
    </row>
    <row r="28" spans="1:14" ht="15.75" customHeight="1" x14ac:dyDescent="0.25">
      <c r="A28" s="519" t="s">
        <v>508</v>
      </c>
      <c r="B28" s="786" t="s">
        <v>867</v>
      </c>
      <c r="C28" s="787"/>
      <c r="D28" s="787"/>
      <c r="E28" s="788"/>
      <c r="F28" s="809">
        <v>64</v>
      </c>
      <c r="G28" s="809"/>
      <c r="H28" s="789"/>
      <c r="I28" s="792">
        <v>70</v>
      </c>
      <c r="J28" s="793"/>
      <c r="K28" s="794"/>
      <c r="L28" s="799">
        <v>14</v>
      </c>
      <c r="M28" s="799"/>
      <c r="N28" s="799"/>
    </row>
    <row r="29" spans="1:14" ht="15.75" customHeight="1" x14ac:dyDescent="0.25">
      <c r="A29" s="519" t="s">
        <v>509</v>
      </c>
      <c r="B29" s="794" t="s">
        <v>868</v>
      </c>
      <c r="C29" s="799"/>
      <c r="D29" s="799"/>
      <c r="E29" s="792"/>
      <c r="F29" s="809">
        <v>172</v>
      </c>
      <c r="G29" s="809"/>
      <c r="H29" s="789"/>
      <c r="I29" s="792">
        <v>172</v>
      </c>
      <c r="J29" s="793"/>
      <c r="K29" s="794"/>
      <c r="L29" s="799">
        <v>73</v>
      </c>
      <c r="M29" s="799"/>
      <c r="N29" s="799"/>
    </row>
    <row r="30" spans="1:14" ht="15.75" customHeight="1" x14ac:dyDescent="0.25">
      <c r="A30" s="519" t="s">
        <v>510</v>
      </c>
      <c r="B30" s="794" t="s">
        <v>870</v>
      </c>
      <c r="C30" s="799"/>
      <c r="D30" s="799"/>
      <c r="E30" s="792"/>
      <c r="F30" s="809">
        <v>197</v>
      </c>
      <c r="G30" s="809"/>
      <c r="H30" s="789"/>
      <c r="I30" s="792">
        <v>5</v>
      </c>
      <c r="J30" s="793"/>
      <c r="K30" s="794"/>
      <c r="L30" s="799">
        <v>3</v>
      </c>
      <c r="M30" s="799"/>
      <c r="N30" s="799"/>
    </row>
    <row r="31" spans="1:14" ht="15.75" customHeight="1" x14ac:dyDescent="0.25">
      <c r="A31" s="519" t="s">
        <v>511</v>
      </c>
      <c r="B31" s="786" t="s">
        <v>871</v>
      </c>
      <c r="C31" s="787"/>
      <c r="D31" s="787"/>
      <c r="E31" s="788"/>
      <c r="F31" s="809">
        <v>0</v>
      </c>
      <c r="G31" s="809"/>
      <c r="H31" s="789"/>
      <c r="I31" s="792">
        <v>0</v>
      </c>
      <c r="J31" s="793"/>
      <c r="K31" s="794"/>
      <c r="L31" s="799">
        <v>0</v>
      </c>
      <c r="M31" s="799"/>
      <c r="N31" s="799"/>
    </row>
    <row r="32" spans="1:14" ht="15.75" customHeight="1" x14ac:dyDescent="0.25">
      <c r="A32" s="519" t="s">
        <v>512</v>
      </c>
      <c r="B32" s="786" t="s">
        <v>872</v>
      </c>
      <c r="C32" s="787"/>
      <c r="D32" s="787"/>
      <c r="E32" s="788"/>
      <c r="F32" s="809">
        <v>70</v>
      </c>
      <c r="G32" s="809"/>
      <c r="H32" s="789"/>
      <c r="I32" s="792">
        <v>0</v>
      </c>
      <c r="J32" s="793"/>
      <c r="K32" s="794"/>
      <c r="L32" s="799">
        <v>0</v>
      </c>
      <c r="M32" s="799"/>
      <c r="N32" s="799"/>
    </row>
    <row r="33" spans="1:14" ht="15.75" customHeight="1" x14ac:dyDescent="0.25">
      <c r="A33" s="520" t="s">
        <v>995</v>
      </c>
      <c r="B33" s="786" t="s">
        <v>994</v>
      </c>
      <c r="C33" s="787"/>
      <c r="D33" s="787"/>
      <c r="E33" s="788"/>
      <c r="F33" s="789">
        <v>12</v>
      </c>
      <c r="G33" s="790"/>
      <c r="H33" s="791"/>
      <c r="I33" s="792">
        <v>0</v>
      </c>
      <c r="J33" s="793"/>
      <c r="K33" s="794"/>
      <c r="L33" s="792">
        <v>0</v>
      </c>
      <c r="M33" s="793"/>
      <c r="N33" s="794"/>
    </row>
    <row r="34" spans="1:14" ht="15.75" customHeight="1" x14ac:dyDescent="0.25">
      <c r="A34" s="474"/>
      <c r="B34" s="795" t="s">
        <v>513</v>
      </c>
      <c r="C34" s="795"/>
      <c r="D34" s="795"/>
      <c r="E34" s="795"/>
      <c r="F34" s="796">
        <f>SUM(F16:H33)</f>
        <v>15193</v>
      </c>
      <c r="G34" s="797"/>
      <c r="H34" s="798"/>
      <c r="I34" s="796">
        <f t="shared" ref="I34" si="0">SUM(I16:K33)</f>
        <v>5455</v>
      </c>
      <c r="J34" s="797"/>
      <c r="K34" s="798"/>
      <c r="L34" s="796">
        <f t="shared" ref="L34" si="1">SUM(L16:N33)</f>
        <v>4032</v>
      </c>
      <c r="M34" s="797"/>
      <c r="N34" s="798"/>
    </row>
    <row r="35" spans="1:14" ht="12" customHeight="1" x14ac:dyDescent="0.25">
      <c r="A35" s="157"/>
      <c r="B35" s="136"/>
      <c r="C35" s="136"/>
      <c r="D35" s="136"/>
      <c r="E35" s="136"/>
      <c r="F35" s="157"/>
      <c r="G35" s="157"/>
      <c r="H35" s="157"/>
      <c r="I35" s="157"/>
      <c r="J35" s="157"/>
      <c r="K35" s="157"/>
      <c r="L35" s="157"/>
      <c r="M35" s="157"/>
      <c r="N35" s="157"/>
    </row>
    <row r="36" spans="1:14" ht="17.45" customHeight="1" x14ac:dyDescent="0.25">
      <c r="A36" s="807" t="s">
        <v>873</v>
      </c>
      <c r="B36" s="807"/>
      <c r="C36" s="807"/>
      <c r="D36" s="807"/>
      <c r="E36" s="807"/>
      <c r="F36" s="807"/>
      <c r="G36" s="807"/>
      <c r="H36" s="807"/>
      <c r="I36" s="807"/>
      <c r="J36" s="807"/>
      <c r="K36" s="807"/>
      <c r="L36" s="807"/>
      <c r="M36" s="807"/>
      <c r="N36" s="808"/>
    </row>
    <row r="37" spans="1:14" ht="15.75" customHeight="1" x14ac:dyDescent="0.25">
      <c r="A37" s="683" t="s">
        <v>492</v>
      </c>
      <c r="B37" s="683"/>
      <c r="C37" s="683"/>
      <c r="D37" s="683"/>
      <c r="E37" s="683"/>
      <c r="F37" s="683"/>
      <c r="G37" s="476"/>
      <c r="H37" s="476"/>
      <c r="I37" s="476"/>
      <c r="J37" s="476"/>
      <c r="K37" s="476"/>
      <c r="L37" s="476"/>
      <c r="M37" s="476"/>
      <c r="N37" s="476"/>
    </row>
    <row r="38" spans="1:14" ht="15.75" customHeight="1" x14ac:dyDescent="0.25">
      <c r="A38" s="472" t="s">
        <v>4</v>
      </c>
      <c r="B38" s="796" t="s">
        <v>102</v>
      </c>
      <c r="C38" s="797"/>
      <c r="D38" s="797"/>
      <c r="E38" s="798"/>
      <c r="F38" s="796" t="s">
        <v>493</v>
      </c>
      <c r="G38" s="797"/>
      <c r="H38" s="798"/>
      <c r="I38" s="796" t="s">
        <v>477</v>
      </c>
      <c r="J38" s="797"/>
      <c r="K38" s="798"/>
      <c r="L38" s="796" t="s">
        <v>494</v>
      </c>
      <c r="M38" s="797"/>
      <c r="N38" s="798"/>
    </row>
    <row r="39" spans="1:14" ht="15.75" customHeight="1" x14ac:dyDescent="0.25">
      <c r="A39" s="467">
        <v>1</v>
      </c>
      <c r="B39" s="742">
        <v>2</v>
      </c>
      <c r="C39" s="742"/>
      <c r="D39" s="742"/>
      <c r="E39" s="743"/>
      <c r="F39" s="741">
        <v>3</v>
      </c>
      <c r="G39" s="742"/>
      <c r="H39" s="743"/>
      <c r="I39" s="741">
        <v>4</v>
      </c>
      <c r="J39" s="742"/>
      <c r="K39" s="743"/>
      <c r="L39" s="741">
        <v>5</v>
      </c>
      <c r="M39" s="742"/>
      <c r="N39" s="743"/>
    </row>
    <row r="40" spans="1:14" ht="15.75" customHeight="1" x14ac:dyDescent="0.25">
      <c r="A40" s="519" t="s">
        <v>495</v>
      </c>
      <c r="B40" s="786" t="s">
        <v>496</v>
      </c>
      <c r="C40" s="787"/>
      <c r="D40" s="787"/>
      <c r="E40" s="788"/>
      <c r="F40" s="809">
        <v>2634</v>
      </c>
      <c r="G40" s="809"/>
      <c r="H40" s="809"/>
      <c r="I40" s="792">
        <v>2864</v>
      </c>
      <c r="J40" s="793"/>
      <c r="K40" s="794"/>
      <c r="L40" s="799">
        <v>420</v>
      </c>
      <c r="M40" s="799"/>
      <c r="N40" s="799"/>
    </row>
    <row r="41" spans="1:14" ht="15.75" customHeight="1" x14ac:dyDescent="0.25">
      <c r="A41" s="467" t="s">
        <v>497</v>
      </c>
      <c r="B41" s="786" t="s">
        <v>857</v>
      </c>
      <c r="C41" s="787"/>
      <c r="D41" s="787"/>
      <c r="E41" s="788"/>
      <c r="F41" s="809">
        <v>1002</v>
      </c>
      <c r="G41" s="809"/>
      <c r="H41" s="809"/>
      <c r="I41" s="718">
        <v>2363</v>
      </c>
      <c r="J41" s="719"/>
      <c r="K41" s="720"/>
      <c r="L41" s="799">
        <v>846</v>
      </c>
      <c r="M41" s="799"/>
      <c r="N41" s="799"/>
    </row>
    <row r="42" spans="1:14" ht="15.75" customHeight="1" x14ac:dyDescent="0.25">
      <c r="A42" s="519" t="s">
        <v>498</v>
      </c>
      <c r="B42" s="786" t="s">
        <v>858</v>
      </c>
      <c r="C42" s="787"/>
      <c r="D42" s="787"/>
      <c r="E42" s="788"/>
      <c r="F42" s="809">
        <v>12</v>
      </c>
      <c r="G42" s="809"/>
      <c r="H42" s="809"/>
      <c r="I42" s="792">
        <v>0</v>
      </c>
      <c r="J42" s="793"/>
      <c r="K42" s="794"/>
      <c r="L42" s="799">
        <v>0</v>
      </c>
      <c r="M42" s="799"/>
      <c r="N42" s="799"/>
    </row>
    <row r="43" spans="1:14" ht="15.75" customHeight="1" x14ac:dyDescent="0.25">
      <c r="A43" s="467" t="s">
        <v>499</v>
      </c>
      <c r="B43" s="803" t="s">
        <v>859</v>
      </c>
      <c r="C43" s="804"/>
      <c r="D43" s="804"/>
      <c r="E43" s="805"/>
      <c r="F43" s="809">
        <v>6</v>
      </c>
      <c r="G43" s="809"/>
      <c r="H43" s="809"/>
      <c r="I43" s="718">
        <v>8</v>
      </c>
      <c r="J43" s="719"/>
      <c r="K43" s="720"/>
      <c r="L43" s="799">
        <v>4</v>
      </c>
      <c r="M43" s="799"/>
      <c r="N43" s="799"/>
    </row>
    <row r="44" spans="1:14" ht="15.75" customHeight="1" x14ac:dyDescent="0.25">
      <c r="A44" s="519" t="s">
        <v>500</v>
      </c>
      <c r="B44" s="724" t="s">
        <v>860</v>
      </c>
      <c r="C44" s="724"/>
      <c r="D44" s="724"/>
      <c r="E44" s="724"/>
      <c r="F44" s="809">
        <v>2</v>
      </c>
      <c r="G44" s="809"/>
      <c r="H44" s="809"/>
      <c r="I44" s="718">
        <v>0</v>
      </c>
      <c r="J44" s="719"/>
      <c r="K44" s="720"/>
      <c r="L44" s="799">
        <v>0</v>
      </c>
      <c r="M44" s="799"/>
      <c r="N44" s="799"/>
    </row>
    <row r="45" spans="1:14" ht="15.75" customHeight="1" x14ac:dyDescent="0.25">
      <c r="A45" s="519" t="s">
        <v>501</v>
      </c>
      <c r="B45" s="786" t="s">
        <v>861</v>
      </c>
      <c r="C45" s="787"/>
      <c r="D45" s="787"/>
      <c r="E45" s="788"/>
      <c r="F45" s="809">
        <v>19</v>
      </c>
      <c r="G45" s="809"/>
      <c r="H45" s="809"/>
      <c r="I45" s="792">
        <v>5</v>
      </c>
      <c r="J45" s="793"/>
      <c r="K45" s="794"/>
      <c r="L45" s="799">
        <v>5</v>
      </c>
      <c r="M45" s="799"/>
      <c r="N45" s="799"/>
    </row>
    <row r="46" spans="1:14" ht="15.75" customHeight="1" x14ac:dyDescent="0.25">
      <c r="A46" s="519" t="s">
        <v>502</v>
      </c>
      <c r="B46" s="794" t="s">
        <v>862</v>
      </c>
      <c r="C46" s="799"/>
      <c r="D46" s="799"/>
      <c r="E46" s="792"/>
      <c r="F46" s="809">
        <v>0</v>
      </c>
      <c r="G46" s="809"/>
      <c r="H46" s="809"/>
      <c r="I46" s="792">
        <v>0</v>
      </c>
      <c r="J46" s="793"/>
      <c r="K46" s="794"/>
      <c r="L46" s="799">
        <v>0</v>
      </c>
      <c r="M46" s="799"/>
      <c r="N46" s="799"/>
    </row>
    <row r="47" spans="1:14" ht="15.75" customHeight="1" x14ac:dyDescent="0.25">
      <c r="A47" s="519" t="s">
        <v>503</v>
      </c>
      <c r="B47" s="786" t="s">
        <v>869</v>
      </c>
      <c r="C47" s="787"/>
      <c r="D47" s="787"/>
      <c r="E47" s="788"/>
      <c r="F47" s="809">
        <v>28</v>
      </c>
      <c r="G47" s="809"/>
      <c r="H47" s="809"/>
      <c r="I47" s="792">
        <v>7</v>
      </c>
      <c r="J47" s="793"/>
      <c r="K47" s="794"/>
      <c r="L47" s="799">
        <v>4</v>
      </c>
      <c r="M47" s="799"/>
      <c r="N47" s="799"/>
    </row>
    <row r="48" spans="1:14" ht="15.75" customHeight="1" x14ac:dyDescent="0.25">
      <c r="A48" s="519" t="s">
        <v>504</v>
      </c>
      <c r="B48" s="786" t="s">
        <v>863</v>
      </c>
      <c r="C48" s="787"/>
      <c r="D48" s="787"/>
      <c r="E48" s="788"/>
      <c r="F48" s="809">
        <v>0</v>
      </c>
      <c r="G48" s="809"/>
      <c r="H48" s="809"/>
      <c r="I48" s="792">
        <v>0</v>
      </c>
      <c r="J48" s="793"/>
      <c r="K48" s="794"/>
      <c r="L48" s="799">
        <v>0</v>
      </c>
      <c r="M48" s="799"/>
      <c r="N48" s="799"/>
    </row>
    <row r="49" spans="1:14" ht="15.75" customHeight="1" x14ac:dyDescent="0.25">
      <c r="A49" s="519" t="s">
        <v>505</v>
      </c>
      <c r="B49" s="786" t="s">
        <v>864</v>
      </c>
      <c r="C49" s="787"/>
      <c r="D49" s="787"/>
      <c r="E49" s="788"/>
      <c r="F49" s="809">
        <v>27</v>
      </c>
      <c r="G49" s="809"/>
      <c r="H49" s="809"/>
      <c r="I49" s="792">
        <v>14</v>
      </c>
      <c r="J49" s="793"/>
      <c r="K49" s="794"/>
      <c r="L49" s="799">
        <v>2</v>
      </c>
      <c r="M49" s="799"/>
      <c r="N49" s="799"/>
    </row>
    <row r="50" spans="1:14" ht="15.75" customHeight="1" x14ac:dyDescent="0.25">
      <c r="A50" s="519" t="s">
        <v>506</v>
      </c>
      <c r="B50" s="786" t="s">
        <v>865</v>
      </c>
      <c r="C50" s="787"/>
      <c r="D50" s="787"/>
      <c r="E50" s="788"/>
      <c r="F50" s="809">
        <v>73</v>
      </c>
      <c r="G50" s="809"/>
      <c r="H50" s="809"/>
      <c r="I50" s="792">
        <v>107</v>
      </c>
      <c r="J50" s="793"/>
      <c r="K50" s="794"/>
      <c r="L50" s="799">
        <v>8</v>
      </c>
      <c r="M50" s="799"/>
      <c r="N50" s="799"/>
    </row>
    <row r="51" spans="1:14" ht="15.75" customHeight="1" x14ac:dyDescent="0.25">
      <c r="A51" s="519" t="s">
        <v>507</v>
      </c>
      <c r="B51" s="786" t="s">
        <v>866</v>
      </c>
      <c r="C51" s="787"/>
      <c r="D51" s="787"/>
      <c r="E51" s="788"/>
      <c r="F51" s="809">
        <v>134</v>
      </c>
      <c r="G51" s="809"/>
      <c r="H51" s="809"/>
      <c r="I51" s="792">
        <v>37</v>
      </c>
      <c r="J51" s="793"/>
      <c r="K51" s="794"/>
      <c r="L51" s="799">
        <v>96</v>
      </c>
      <c r="M51" s="799"/>
      <c r="N51" s="799"/>
    </row>
    <row r="52" spans="1:14" ht="15.75" customHeight="1" x14ac:dyDescent="0.25">
      <c r="A52" s="519" t="s">
        <v>508</v>
      </c>
      <c r="B52" s="786" t="s">
        <v>867</v>
      </c>
      <c r="C52" s="787"/>
      <c r="D52" s="787"/>
      <c r="E52" s="788"/>
      <c r="F52" s="809">
        <v>20</v>
      </c>
      <c r="G52" s="809"/>
      <c r="H52" s="809"/>
      <c r="I52" s="792">
        <v>70</v>
      </c>
      <c r="J52" s="793"/>
      <c r="K52" s="794"/>
      <c r="L52" s="799">
        <v>9</v>
      </c>
      <c r="M52" s="799"/>
      <c r="N52" s="799"/>
    </row>
    <row r="53" spans="1:14" ht="15.75" customHeight="1" x14ac:dyDescent="0.25">
      <c r="A53" s="519" t="s">
        <v>509</v>
      </c>
      <c r="B53" s="794" t="s">
        <v>868</v>
      </c>
      <c r="C53" s="799"/>
      <c r="D53" s="799"/>
      <c r="E53" s="792"/>
      <c r="F53" s="809">
        <v>77</v>
      </c>
      <c r="G53" s="809"/>
      <c r="H53" s="809"/>
      <c r="I53" s="792">
        <v>172</v>
      </c>
      <c r="J53" s="793"/>
      <c r="K53" s="794"/>
      <c r="L53" s="799">
        <v>29</v>
      </c>
      <c r="M53" s="799"/>
      <c r="N53" s="799"/>
    </row>
    <row r="54" spans="1:14" ht="15.75" customHeight="1" x14ac:dyDescent="0.25">
      <c r="A54" s="519" t="s">
        <v>510</v>
      </c>
      <c r="B54" s="794" t="s">
        <v>870</v>
      </c>
      <c r="C54" s="799"/>
      <c r="D54" s="799"/>
      <c r="E54" s="792"/>
      <c r="F54" s="809">
        <v>55</v>
      </c>
      <c r="G54" s="809"/>
      <c r="H54" s="809"/>
      <c r="I54" s="792">
        <v>5</v>
      </c>
      <c r="J54" s="793"/>
      <c r="K54" s="794"/>
      <c r="L54" s="799">
        <v>2</v>
      </c>
      <c r="M54" s="799"/>
      <c r="N54" s="799"/>
    </row>
    <row r="55" spans="1:14" ht="15.75" customHeight="1" x14ac:dyDescent="0.25">
      <c r="A55" s="519" t="s">
        <v>511</v>
      </c>
      <c r="B55" s="786" t="s">
        <v>871</v>
      </c>
      <c r="C55" s="787"/>
      <c r="D55" s="787"/>
      <c r="E55" s="788"/>
      <c r="F55" s="809">
        <v>3</v>
      </c>
      <c r="G55" s="809"/>
      <c r="H55" s="809"/>
      <c r="I55" s="792">
        <v>0</v>
      </c>
      <c r="J55" s="793"/>
      <c r="K55" s="794"/>
      <c r="L55" s="799">
        <v>0</v>
      </c>
      <c r="M55" s="799"/>
      <c r="N55" s="799"/>
    </row>
    <row r="56" spans="1:14" ht="15.75" customHeight="1" x14ac:dyDescent="0.25">
      <c r="A56" s="519" t="s">
        <v>512</v>
      </c>
      <c r="B56" s="786" t="s">
        <v>872</v>
      </c>
      <c r="C56" s="787"/>
      <c r="D56" s="787"/>
      <c r="E56" s="788"/>
      <c r="F56" s="809">
        <v>19</v>
      </c>
      <c r="G56" s="809"/>
      <c r="H56" s="809"/>
      <c r="I56" s="792">
        <v>0</v>
      </c>
      <c r="J56" s="793"/>
      <c r="K56" s="794"/>
      <c r="L56" s="799">
        <v>0</v>
      </c>
      <c r="M56" s="799"/>
      <c r="N56" s="799"/>
    </row>
    <row r="57" spans="1:14" ht="15.75" customHeight="1" x14ac:dyDescent="0.25">
      <c r="A57" s="520" t="s">
        <v>995</v>
      </c>
      <c r="B57" s="786" t="s">
        <v>994</v>
      </c>
      <c r="C57" s="787"/>
      <c r="D57" s="787"/>
      <c r="E57" s="788"/>
      <c r="F57" s="789">
        <v>2</v>
      </c>
      <c r="G57" s="790"/>
      <c r="H57" s="791"/>
      <c r="I57" s="792">
        <v>0</v>
      </c>
      <c r="J57" s="793"/>
      <c r="K57" s="794"/>
      <c r="L57" s="792">
        <v>0</v>
      </c>
      <c r="M57" s="793"/>
      <c r="N57" s="794"/>
    </row>
    <row r="58" spans="1:14" ht="15.75" customHeight="1" x14ac:dyDescent="0.25">
      <c r="A58" s="474"/>
      <c r="B58" s="795" t="s">
        <v>513</v>
      </c>
      <c r="C58" s="795"/>
      <c r="D58" s="795"/>
      <c r="E58" s="795"/>
      <c r="F58" s="796">
        <f>SUM(F40:H57)</f>
        <v>4113</v>
      </c>
      <c r="G58" s="797"/>
      <c r="H58" s="798"/>
      <c r="I58" s="796">
        <f t="shared" ref="I58" si="2">SUM(I40:K57)</f>
        <v>5652</v>
      </c>
      <c r="J58" s="797"/>
      <c r="K58" s="798"/>
      <c r="L58" s="796">
        <f t="shared" ref="L58" si="3">SUM(L40:N57)</f>
        <v>1425</v>
      </c>
      <c r="M58" s="797"/>
      <c r="N58" s="798"/>
    </row>
    <row r="59" spans="1:14" ht="15.75" customHeight="1" x14ac:dyDescent="0.25">
      <c r="A59" s="157"/>
      <c r="B59" s="158"/>
      <c r="C59" s="158"/>
      <c r="D59" s="158"/>
      <c r="E59" s="158"/>
      <c r="F59" s="482"/>
      <c r="G59" s="482"/>
      <c r="H59" s="482"/>
      <c r="I59" s="482"/>
      <c r="J59" s="482"/>
      <c r="K59" s="482"/>
      <c r="L59" s="482"/>
      <c r="M59" s="482"/>
      <c r="N59" s="482"/>
    </row>
    <row r="60" spans="1:14" ht="11.25" customHeight="1" x14ac:dyDescent="0.25">
      <c r="A60" s="157"/>
      <c r="B60" s="136"/>
      <c r="C60" s="136"/>
      <c r="D60" s="136"/>
      <c r="E60" s="136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4" ht="17.45" customHeight="1" x14ac:dyDescent="0.25">
      <c r="A61" s="807" t="s">
        <v>874</v>
      </c>
      <c r="B61" s="807"/>
      <c r="C61" s="807"/>
      <c r="D61" s="807"/>
      <c r="E61" s="807"/>
      <c r="F61" s="807"/>
      <c r="G61" s="807"/>
      <c r="H61" s="807"/>
      <c r="I61" s="807"/>
      <c r="J61" s="807"/>
      <c r="K61" s="807"/>
      <c r="L61" s="807"/>
      <c r="M61" s="807"/>
      <c r="N61" s="808"/>
    </row>
    <row r="62" spans="1:14" ht="15.75" customHeight="1" x14ac:dyDescent="0.25">
      <c r="A62" s="683" t="s">
        <v>492</v>
      </c>
      <c r="B62" s="683"/>
      <c r="C62" s="683"/>
      <c r="D62" s="683"/>
      <c r="E62" s="683"/>
      <c r="F62" s="683"/>
      <c r="G62" s="476"/>
      <c r="H62" s="476"/>
      <c r="I62" s="476"/>
      <c r="J62" s="476"/>
      <c r="K62" s="476"/>
      <c r="L62" s="476"/>
      <c r="M62" s="476"/>
      <c r="N62" s="476"/>
    </row>
    <row r="63" spans="1:14" ht="10.5" customHeight="1" x14ac:dyDescent="0.25">
      <c r="A63" s="479"/>
      <c r="B63" s="479"/>
      <c r="C63" s="479"/>
      <c r="D63" s="479"/>
      <c r="E63" s="479"/>
      <c r="F63" s="479"/>
      <c r="G63" s="476"/>
      <c r="H63" s="476"/>
      <c r="I63" s="476"/>
      <c r="J63" s="476"/>
      <c r="K63" s="476"/>
      <c r="L63" s="476"/>
      <c r="M63" s="476"/>
      <c r="N63" s="476"/>
    </row>
    <row r="64" spans="1:14" ht="15.75" customHeight="1" x14ac:dyDescent="0.25">
      <c r="A64" s="472" t="s">
        <v>4</v>
      </c>
      <c r="B64" s="796" t="s">
        <v>102</v>
      </c>
      <c r="C64" s="797"/>
      <c r="D64" s="797"/>
      <c r="E64" s="798"/>
      <c r="F64" s="796" t="s">
        <v>493</v>
      </c>
      <c r="G64" s="797"/>
      <c r="H64" s="798"/>
      <c r="I64" s="796" t="s">
        <v>477</v>
      </c>
      <c r="J64" s="797"/>
      <c r="K64" s="798"/>
      <c r="L64" s="796" t="s">
        <v>494</v>
      </c>
      <c r="M64" s="797"/>
      <c r="N64" s="798"/>
    </row>
    <row r="65" spans="1:14" ht="15.75" customHeight="1" x14ac:dyDescent="0.25">
      <c r="A65" s="467">
        <v>1</v>
      </c>
      <c r="B65" s="742">
        <v>2</v>
      </c>
      <c r="C65" s="742"/>
      <c r="D65" s="742"/>
      <c r="E65" s="743"/>
      <c r="F65" s="806">
        <v>3</v>
      </c>
      <c r="G65" s="742"/>
      <c r="H65" s="743"/>
      <c r="I65" s="741">
        <v>4</v>
      </c>
      <c r="J65" s="742"/>
      <c r="K65" s="743"/>
      <c r="L65" s="806">
        <v>5</v>
      </c>
      <c r="M65" s="742"/>
      <c r="N65" s="743"/>
    </row>
    <row r="66" spans="1:14" ht="15.75" customHeight="1" x14ac:dyDescent="0.25">
      <c r="A66" s="519" t="s">
        <v>495</v>
      </c>
      <c r="B66" s="786" t="s">
        <v>496</v>
      </c>
      <c r="C66" s="787"/>
      <c r="D66" s="787"/>
      <c r="E66" s="788"/>
      <c r="F66" s="789">
        <v>270</v>
      </c>
      <c r="G66" s="790"/>
      <c r="H66" s="791"/>
      <c r="I66" s="792">
        <v>2864</v>
      </c>
      <c r="J66" s="793"/>
      <c r="K66" s="794"/>
      <c r="L66" s="792">
        <v>127</v>
      </c>
      <c r="M66" s="793"/>
      <c r="N66" s="794"/>
    </row>
    <row r="67" spans="1:14" ht="15.75" customHeight="1" x14ac:dyDescent="0.25">
      <c r="A67" s="467" t="s">
        <v>497</v>
      </c>
      <c r="B67" s="786" t="s">
        <v>857</v>
      </c>
      <c r="C67" s="787"/>
      <c r="D67" s="787"/>
      <c r="E67" s="788"/>
      <c r="F67" s="789">
        <v>821</v>
      </c>
      <c r="G67" s="790"/>
      <c r="H67" s="791"/>
      <c r="I67" s="718">
        <v>2363</v>
      </c>
      <c r="J67" s="719"/>
      <c r="K67" s="720"/>
      <c r="L67" s="792">
        <v>550</v>
      </c>
      <c r="M67" s="793"/>
      <c r="N67" s="794"/>
    </row>
    <row r="68" spans="1:14" ht="15.75" customHeight="1" x14ac:dyDescent="0.25">
      <c r="A68" s="519" t="s">
        <v>498</v>
      </c>
      <c r="B68" s="786" t="s">
        <v>858</v>
      </c>
      <c r="C68" s="787"/>
      <c r="D68" s="787"/>
      <c r="E68" s="788"/>
      <c r="F68" s="789">
        <v>15</v>
      </c>
      <c r="G68" s="790"/>
      <c r="H68" s="791"/>
      <c r="I68" s="792">
        <v>0</v>
      </c>
      <c r="J68" s="793"/>
      <c r="K68" s="794"/>
      <c r="L68" s="792">
        <v>0</v>
      </c>
      <c r="M68" s="793"/>
      <c r="N68" s="794"/>
    </row>
    <row r="69" spans="1:14" ht="15.75" customHeight="1" x14ac:dyDescent="0.25">
      <c r="A69" s="467" t="s">
        <v>499</v>
      </c>
      <c r="B69" s="803" t="s">
        <v>859</v>
      </c>
      <c r="C69" s="804"/>
      <c r="D69" s="804"/>
      <c r="E69" s="805"/>
      <c r="F69" s="789">
        <v>5</v>
      </c>
      <c r="G69" s="790"/>
      <c r="H69" s="791"/>
      <c r="I69" s="718">
        <v>8</v>
      </c>
      <c r="J69" s="719"/>
      <c r="K69" s="720"/>
      <c r="L69" s="792">
        <v>4</v>
      </c>
      <c r="M69" s="793"/>
      <c r="N69" s="794"/>
    </row>
    <row r="70" spans="1:14" ht="15.75" customHeight="1" x14ac:dyDescent="0.25">
      <c r="A70" s="519" t="s">
        <v>500</v>
      </c>
      <c r="B70" s="724" t="s">
        <v>860</v>
      </c>
      <c r="C70" s="724"/>
      <c r="D70" s="724"/>
      <c r="E70" s="724"/>
      <c r="F70" s="789">
        <v>29</v>
      </c>
      <c r="G70" s="790"/>
      <c r="H70" s="791"/>
      <c r="I70" s="718">
        <v>0</v>
      </c>
      <c r="J70" s="719"/>
      <c r="K70" s="720"/>
      <c r="L70" s="792">
        <v>0</v>
      </c>
      <c r="M70" s="793"/>
      <c r="N70" s="794"/>
    </row>
    <row r="71" spans="1:14" ht="15.75" customHeight="1" x14ac:dyDescent="0.25">
      <c r="A71" s="519" t="s">
        <v>501</v>
      </c>
      <c r="B71" s="786" t="s">
        <v>861</v>
      </c>
      <c r="C71" s="787"/>
      <c r="D71" s="787"/>
      <c r="E71" s="788"/>
      <c r="F71" s="789">
        <v>0</v>
      </c>
      <c r="G71" s="790"/>
      <c r="H71" s="791"/>
      <c r="I71" s="792">
        <v>5</v>
      </c>
      <c r="J71" s="793"/>
      <c r="K71" s="794"/>
      <c r="L71" s="792">
        <v>5</v>
      </c>
      <c r="M71" s="793"/>
      <c r="N71" s="794"/>
    </row>
    <row r="72" spans="1:14" ht="15.75" customHeight="1" x14ac:dyDescent="0.25">
      <c r="A72" s="519" t="s">
        <v>502</v>
      </c>
      <c r="B72" s="794" t="s">
        <v>862</v>
      </c>
      <c r="C72" s="799"/>
      <c r="D72" s="799"/>
      <c r="E72" s="792"/>
      <c r="F72" s="789">
        <v>19</v>
      </c>
      <c r="G72" s="790"/>
      <c r="H72" s="791"/>
      <c r="I72" s="792">
        <v>0</v>
      </c>
      <c r="J72" s="793"/>
      <c r="K72" s="794"/>
      <c r="L72" s="792">
        <v>0</v>
      </c>
      <c r="M72" s="793"/>
      <c r="N72" s="794"/>
    </row>
    <row r="73" spans="1:14" ht="15.75" customHeight="1" x14ac:dyDescent="0.25">
      <c r="A73" s="519" t="s">
        <v>503</v>
      </c>
      <c r="B73" s="786" t="s">
        <v>869</v>
      </c>
      <c r="C73" s="787"/>
      <c r="D73" s="787"/>
      <c r="E73" s="788"/>
      <c r="F73" s="789">
        <v>83</v>
      </c>
      <c r="G73" s="790"/>
      <c r="H73" s="791"/>
      <c r="I73" s="792">
        <v>7</v>
      </c>
      <c r="J73" s="793"/>
      <c r="K73" s="794"/>
      <c r="L73" s="792">
        <v>4</v>
      </c>
      <c r="M73" s="793"/>
      <c r="N73" s="794"/>
    </row>
    <row r="74" spans="1:14" ht="15.75" customHeight="1" x14ac:dyDescent="0.25">
      <c r="A74" s="519" t="s">
        <v>504</v>
      </c>
      <c r="B74" s="786" t="s">
        <v>863</v>
      </c>
      <c r="C74" s="787"/>
      <c r="D74" s="787"/>
      <c r="E74" s="788"/>
      <c r="F74" s="789">
        <v>7</v>
      </c>
      <c r="G74" s="790"/>
      <c r="H74" s="791"/>
      <c r="I74" s="792">
        <v>0</v>
      </c>
      <c r="J74" s="793"/>
      <c r="K74" s="794"/>
      <c r="L74" s="792">
        <v>0</v>
      </c>
      <c r="M74" s="793"/>
      <c r="N74" s="794"/>
    </row>
    <row r="75" spans="1:14" ht="15.75" customHeight="1" x14ac:dyDescent="0.25">
      <c r="A75" s="519" t="s">
        <v>505</v>
      </c>
      <c r="B75" s="786" t="s">
        <v>864</v>
      </c>
      <c r="C75" s="787"/>
      <c r="D75" s="787"/>
      <c r="E75" s="788"/>
      <c r="F75" s="789">
        <v>43</v>
      </c>
      <c r="G75" s="790"/>
      <c r="H75" s="791"/>
      <c r="I75" s="792">
        <v>14</v>
      </c>
      <c r="J75" s="793"/>
      <c r="K75" s="794"/>
      <c r="L75" s="792">
        <v>1</v>
      </c>
      <c r="M75" s="793"/>
      <c r="N75" s="794"/>
    </row>
    <row r="76" spans="1:14" ht="15.75" customHeight="1" x14ac:dyDescent="0.25">
      <c r="A76" s="519" t="s">
        <v>506</v>
      </c>
      <c r="B76" s="786" t="s">
        <v>865</v>
      </c>
      <c r="C76" s="787"/>
      <c r="D76" s="787"/>
      <c r="E76" s="788"/>
      <c r="F76" s="789">
        <v>136</v>
      </c>
      <c r="G76" s="790"/>
      <c r="H76" s="791"/>
      <c r="I76" s="792">
        <v>107</v>
      </c>
      <c r="J76" s="793"/>
      <c r="K76" s="794"/>
      <c r="L76" s="792">
        <v>8</v>
      </c>
      <c r="M76" s="793"/>
      <c r="N76" s="794"/>
    </row>
    <row r="77" spans="1:14" ht="15.75" customHeight="1" x14ac:dyDescent="0.25">
      <c r="A77" s="519" t="s">
        <v>507</v>
      </c>
      <c r="B77" s="786" t="s">
        <v>866</v>
      </c>
      <c r="C77" s="787"/>
      <c r="D77" s="787"/>
      <c r="E77" s="788"/>
      <c r="F77" s="789">
        <v>91</v>
      </c>
      <c r="G77" s="790"/>
      <c r="H77" s="791"/>
      <c r="I77" s="792">
        <v>37</v>
      </c>
      <c r="J77" s="793"/>
      <c r="K77" s="794"/>
      <c r="L77" s="792">
        <v>96</v>
      </c>
      <c r="M77" s="793"/>
      <c r="N77" s="794"/>
    </row>
    <row r="78" spans="1:14" ht="15.75" customHeight="1" x14ac:dyDescent="0.25">
      <c r="A78" s="519" t="s">
        <v>508</v>
      </c>
      <c r="B78" s="786" t="s">
        <v>867</v>
      </c>
      <c r="C78" s="787"/>
      <c r="D78" s="787"/>
      <c r="E78" s="788"/>
      <c r="F78" s="789">
        <v>24</v>
      </c>
      <c r="G78" s="790"/>
      <c r="H78" s="791"/>
      <c r="I78" s="792">
        <v>70</v>
      </c>
      <c r="J78" s="793"/>
      <c r="K78" s="794"/>
      <c r="L78" s="792">
        <v>9</v>
      </c>
      <c r="M78" s="793"/>
      <c r="N78" s="794"/>
    </row>
    <row r="79" spans="1:14" ht="15.75" customHeight="1" x14ac:dyDescent="0.25">
      <c r="A79" s="519" t="s">
        <v>509</v>
      </c>
      <c r="B79" s="794" t="s">
        <v>868</v>
      </c>
      <c r="C79" s="799"/>
      <c r="D79" s="799"/>
      <c r="E79" s="792"/>
      <c r="F79" s="789">
        <v>96</v>
      </c>
      <c r="G79" s="790"/>
      <c r="H79" s="791"/>
      <c r="I79" s="792">
        <v>172</v>
      </c>
      <c r="J79" s="793"/>
      <c r="K79" s="794"/>
      <c r="L79" s="792">
        <v>29</v>
      </c>
      <c r="M79" s="793"/>
      <c r="N79" s="794"/>
    </row>
    <row r="80" spans="1:14" ht="15.75" customHeight="1" x14ac:dyDescent="0.25">
      <c r="A80" s="519" t="s">
        <v>510</v>
      </c>
      <c r="B80" s="794" t="s">
        <v>870</v>
      </c>
      <c r="C80" s="799"/>
      <c r="D80" s="799"/>
      <c r="E80" s="792"/>
      <c r="F80" s="789">
        <v>77</v>
      </c>
      <c r="G80" s="790"/>
      <c r="H80" s="791"/>
      <c r="I80" s="792">
        <v>5</v>
      </c>
      <c r="J80" s="793"/>
      <c r="K80" s="794"/>
      <c r="L80" s="792">
        <v>2</v>
      </c>
      <c r="M80" s="793"/>
      <c r="N80" s="794"/>
    </row>
    <row r="81" spans="1:14" ht="15.75" customHeight="1" x14ac:dyDescent="0.25">
      <c r="A81" s="519" t="s">
        <v>511</v>
      </c>
      <c r="B81" s="786" t="s">
        <v>871</v>
      </c>
      <c r="C81" s="787"/>
      <c r="D81" s="787"/>
      <c r="E81" s="788"/>
      <c r="F81" s="789">
        <v>7</v>
      </c>
      <c r="G81" s="790"/>
      <c r="H81" s="791"/>
      <c r="I81" s="792">
        <v>0</v>
      </c>
      <c r="J81" s="793"/>
      <c r="K81" s="794"/>
      <c r="L81" s="792">
        <v>0</v>
      </c>
      <c r="M81" s="793"/>
      <c r="N81" s="794"/>
    </row>
    <row r="82" spans="1:14" ht="15.75" customHeight="1" x14ac:dyDescent="0.25">
      <c r="A82" s="519" t="s">
        <v>512</v>
      </c>
      <c r="B82" s="786" t="s">
        <v>872</v>
      </c>
      <c r="C82" s="787"/>
      <c r="D82" s="787"/>
      <c r="E82" s="788"/>
      <c r="F82" s="789">
        <v>0</v>
      </c>
      <c r="G82" s="790"/>
      <c r="H82" s="791"/>
      <c r="I82" s="792">
        <v>0</v>
      </c>
      <c r="J82" s="793"/>
      <c r="K82" s="794"/>
      <c r="L82" s="792">
        <v>0</v>
      </c>
      <c r="M82" s="793"/>
      <c r="N82" s="794"/>
    </row>
    <row r="83" spans="1:14" ht="15.75" customHeight="1" x14ac:dyDescent="0.25">
      <c r="A83" s="520" t="s">
        <v>995</v>
      </c>
      <c r="B83" s="786" t="s">
        <v>994</v>
      </c>
      <c r="C83" s="787"/>
      <c r="D83" s="787"/>
      <c r="E83" s="788"/>
      <c r="F83" s="789">
        <v>3</v>
      </c>
      <c r="G83" s="790"/>
      <c r="H83" s="791"/>
      <c r="I83" s="792">
        <v>0</v>
      </c>
      <c r="J83" s="793"/>
      <c r="K83" s="794"/>
      <c r="L83" s="792">
        <v>0</v>
      </c>
      <c r="M83" s="793"/>
      <c r="N83" s="794"/>
    </row>
    <row r="84" spans="1:14" ht="15.75" customHeight="1" x14ac:dyDescent="0.25">
      <c r="A84" s="474"/>
      <c r="B84" s="795" t="s">
        <v>513</v>
      </c>
      <c r="C84" s="795"/>
      <c r="D84" s="795"/>
      <c r="E84" s="795"/>
      <c r="F84" s="796">
        <f>SUM(F66:H83)</f>
        <v>1726</v>
      </c>
      <c r="G84" s="797"/>
      <c r="H84" s="798"/>
      <c r="I84" s="796">
        <f t="shared" ref="I84" si="4">SUM(I66:K83)</f>
        <v>5652</v>
      </c>
      <c r="J84" s="797"/>
      <c r="K84" s="798"/>
      <c r="L84" s="796">
        <f t="shared" ref="L84" si="5">SUM(L66:N83)</f>
        <v>835</v>
      </c>
      <c r="M84" s="797"/>
      <c r="N84" s="798"/>
    </row>
    <row r="85" spans="1:14" ht="12" customHeight="1" x14ac:dyDescent="0.25">
      <c r="A85" s="157"/>
      <c r="B85" s="136"/>
      <c r="C85" s="136"/>
      <c r="D85" s="136"/>
      <c r="E85" s="136"/>
      <c r="F85" s="157"/>
      <c r="G85" s="157"/>
      <c r="H85" s="157"/>
      <c r="I85" s="157"/>
      <c r="J85" s="157"/>
      <c r="K85" s="157"/>
      <c r="L85" s="157"/>
      <c r="M85" s="157"/>
      <c r="N85" s="157"/>
    </row>
    <row r="86" spans="1:14" ht="18" customHeight="1" x14ac:dyDescent="0.25">
      <c r="A86" s="807" t="s">
        <v>875</v>
      </c>
      <c r="B86" s="807"/>
      <c r="C86" s="807"/>
      <c r="D86" s="807"/>
      <c r="E86" s="807"/>
      <c r="F86" s="807"/>
      <c r="G86" s="807"/>
      <c r="H86" s="807"/>
      <c r="I86" s="807"/>
      <c r="J86" s="807"/>
      <c r="K86" s="807"/>
      <c r="L86" s="807"/>
      <c r="M86" s="807"/>
      <c r="N86" s="808"/>
    </row>
    <row r="87" spans="1:14" ht="15.75" customHeight="1" x14ac:dyDescent="0.25">
      <c r="A87" s="683" t="s">
        <v>492</v>
      </c>
      <c r="B87" s="683"/>
      <c r="C87" s="683"/>
      <c r="D87" s="683"/>
      <c r="E87" s="683"/>
      <c r="F87" s="683"/>
      <c r="G87" s="476"/>
      <c r="H87" s="476"/>
      <c r="I87" s="476"/>
      <c r="J87" s="476"/>
      <c r="K87" s="476"/>
      <c r="L87" s="476"/>
      <c r="M87" s="476"/>
      <c r="N87" s="476"/>
    </row>
    <row r="88" spans="1:14" ht="12" customHeight="1" x14ac:dyDescent="0.25">
      <c r="A88" s="479"/>
      <c r="B88" s="479"/>
      <c r="C88" s="479"/>
      <c r="D88" s="479"/>
      <c r="E88" s="479"/>
      <c r="F88" s="479"/>
      <c r="G88" s="476"/>
      <c r="H88" s="476"/>
      <c r="I88" s="476"/>
      <c r="J88" s="476"/>
      <c r="K88" s="476"/>
      <c r="L88" s="476"/>
      <c r="M88" s="476"/>
      <c r="N88" s="476"/>
    </row>
    <row r="89" spans="1:14" ht="15.75" customHeight="1" x14ac:dyDescent="0.25">
      <c r="A89" s="472" t="s">
        <v>4</v>
      </c>
      <c r="B89" s="796" t="s">
        <v>102</v>
      </c>
      <c r="C89" s="797"/>
      <c r="D89" s="797"/>
      <c r="E89" s="798"/>
      <c r="F89" s="796" t="s">
        <v>493</v>
      </c>
      <c r="G89" s="797"/>
      <c r="H89" s="798"/>
      <c r="I89" s="796" t="s">
        <v>477</v>
      </c>
      <c r="J89" s="797"/>
      <c r="K89" s="798"/>
      <c r="L89" s="796" t="s">
        <v>494</v>
      </c>
      <c r="M89" s="797"/>
      <c r="N89" s="798"/>
    </row>
    <row r="90" spans="1:14" ht="15.75" customHeight="1" x14ac:dyDescent="0.25">
      <c r="A90" s="467">
        <v>1</v>
      </c>
      <c r="B90" s="742">
        <v>2</v>
      </c>
      <c r="C90" s="742"/>
      <c r="D90" s="742"/>
      <c r="E90" s="743"/>
      <c r="F90" s="806">
        <v>3</v>
      </c>
      <c r="G90" s="742"/>
      <c r="H90" s="743"/>
      <c r="I90" s="806">
        <v>4</v>
      </c>
      <c r="J90" s="742"/>
      <c r="K90" s="743"/>
      <c r="L90" s="806">
        <v>5</v>
      </c>
      <c r="M90" s="742"/>
      <c r="N90" s="743"/>
    </row>
    <row r="91" spans="1:14" ht="15.75" customHeight="1" x14ac:dyDescent="0.25">
      <c r="A91" s="519">
        <v>1</v>
      </c>
      <c r="B91" s="786" t="s">
        <v>496</v>
      </c>
      <c r="C91" s="787"/>
      <c r="D91" s="787"/>
      <c r="E91" s="788"/>
      <c r="F91" s="800">
        <v>179</v>
      </c>
      <c r="G91" s="801"/>
      <c r="H91" s="801"/>
      <c r="I91" s="792">
        <v>0</v>
      </c>
      <c r="J91" s="793"/>
      <c r="K91" s="794"/>
      <c r="L91" s="698">
        <v>0</v>
      </c>
      <c r="M91" s="802"/>
      <c r="N91" s="699"/>
    </row>
    <row r="92" spans="1:14" ht="30.6" customHeight="1" x14ac:dyDescent="0.25">
      <c r="A92" s="519">
        <v>2</v>
      </c>
      <c r="B92" s="786" t="s">
        <v>857</v>
      </c>
      <c r="C92" s="787"/>
      <c r="D92" s="787"/>
      <c r="E92" s="788"/>
      <c r="F92" s="796">
        <v>835</v>
      </c>
      <c r="G92" s="797"/>
      <c r="H92" s="797"/>
      <c r="I92" s="718">
        <v>0</v>
      </c>
      <c r="J92" s="719"/>
      <c r="K92" s="720"/>
      <c r="L92" s="796">
        <v>0</v>
      </c>
      <c r="M92" s="797"/>
      <c r="N92" s="798"/>
    </row>
    <row r="93" spans="1:14" ht="15.75" customHeight="1" x14ac:dyDescent="0.25">
      <c r="A93" s="519">
        <v>3</v>
      </c>
      <c r="B93" s="786" t="s">
        <v>858</v>
      </c>
      <c r="C93" s="787"/>
      <c r="D93" s="787"/>
      <c r="E93" s="788"/>
      <c r="F93" s="800">
        <v>0</v>
      </c>
      <c r="G93" s="801"/>
      <c r="H93" s="801"/>
      <c r="I93" s="792">
        <v>0</v>
      </c>
      <c r="J93" s="793"/>
      <c r="K93" s="794"/>
      <c r="L93" s="698">
        <v>0</v>
      </c>
      <c r="M93" s="802"/>
      <c r="N93" s="699"/>
    </row>
    <row r="94" spans="1:14" ht="15.75" customHeight="1" x14ac:dyDescent="0.25">
      <c r="A94" s="519">
        <v>4</v>
      </c>
      <c r="B94" s="803" t="s">
        <v>859</v>
      </c>
      <c r="C94" s="804"/>
      <c r="D94" s="804"/>
      <c r="E94" s="805"/>
      <c r="F94" s="800">
        <v>61</v>
      </c>
      <c r="G94" s="801"/>
      <c r="H94" s="801"/>
      <c r="I94" s="718">
        <v>8</v>
      </c>
      <c r="J94" s="719"/>
      <c r="K94" s="720"/>
      <c r="L94" s="698">
        <v>15</v>
      </c>
      <c r="M94" s="802"/>
      <c r="N94" s="699"/>
    </row>
    <row r="95" spans="1:14" ht="15.75" customHeight="1" x14ac:dyDescent="0.25">
      <c r="A95" s="519">
        <v>5</v>
      </c>
      <c r="B95" s="724" t="s">
        <v>860</v>
      </c>
      <c r="C95" s="724"/>
      <c r="D95" s="724"/>
      <c r="E95" s="724"/>
      <c r="F95" s="800">
        <v>36</v>
      </c>
      <c r="G95" s="801"/>
      <c r="H95" s="801"/>
      <c r="I95" s="792">
        <v>0</v>
      </c>
      <c r="J95" s="793"/>
      <c r="K95" s="794"/>
      <c r="L95" s="698">
        <v>0</v>
      </c>
      <c r="M95" s="802"/>
      <c r="N95" s="699"/>
    </row>
    <row r="96" spans="1:14" ht="15.75" customHeight="1" x14ac:dyDescent="0.25">
      <c r="A96" s="519">
        <v>6</v>
      </c>
      <c r="B96" s="786" t="s">
        <v>861</v>
      </c>
      <c r="C96" s="787"/>
      <c r="D96" s="787"/>
      <c r="E96" s="788"/>
      <c r="F96" s="800">
        <v>97</v>
      </c>
      <c r="G96" s="801"/>
      <c r="H96" s="801"/>
      <c r="I96" s="792">
        <v>0</v>
      </c>
      <c r="J96" s="793"/>
      <c r="K96" s="794"/>
      <c r="L96" s="698">
        <v>0</v>
      </c>
      <c r="M96" s="802"/>
      <c r="N96" s="699"/>
    </row>
    <row r="97" spans="1:14" ht="15.75" customHeight="1" x14ac:dyDescent="0.25">
      <c r="A97" s="519">
        <v>7</v>
      </c>
      <c r="B97" s="794" t="s">
        <v>862</v>
      </c>
      <c r="C97" s="799"/>
      <c r="D97" s="799"/>
      <c r="E97" s="792"/>
      <c r="F97" s="800">
        <v>34</v>
      </c>
      <c r="G97" s="801"/>
      <c r="H97" s="801"/>
      <c r="I97" s="792">
        <v>0</v>
      </c>
      <c r="J97" s="793"/>
      <c r="K97" s="794"/>
      <c r="L97" s="698">
        <v>0</v>
      </c>
      <c r="M97" s="802"/>
      <c r="N97" s="699"/>
    </row>
    <row r="98" spans="1:14" ht="15.75" customHeight="1" x14ac:dyDescent="0.25">
      <c r="A98" s="519">
        <v>8</v>
      </c>
      <c r="B98" s="786" t="s">
        <v>869</v>
      </c>
      <c r="C98" s="787"/>
      <c r="D98" s="787"/>
      <c r="E98" s="788"/>
      <c r="F98" s="800">
        <v>164</v>
      </c>
      <c r="G98" s="801"/>
      <c r="H98" s="801"/>
      <c r="I98" s="792">
        <v>1</v>
      </c>
      <c r="J98" s="793"/>
      <c r="K98" s="794"/>
      <c r="L98" s="698">
        <v>5</v>
      </c>
      <c r="M98" s="802"/>
      <c r="N98" s="699"/>
    </row>
    <row r="99" spans="1:14" ht="15.75" customHeight="1" x14ac:dyDescent="0.25">
      <c r="A99" s="519">
        <v>9</v>
      </c>
      <c r="B99" s="786" t="s">
        <v>863</v>
      </c>
      <c r="C99" s="787"/>
      <c r="D99" s="787"/>
      <c r="E99" s="788"/>
      <c r="F99" s="800">
        <v>58</v>
      </c>
      <c r="G99" s="801"/>
      <c r="H99" s="801"/>
      <c r="I99" s="792">
        <v>0</v>
      </c>
      <c r="J99" s="793"/>
      <c r="K99" s="794"/>
      <c r="L99" s="698">
        <v>0</v>
      </c>
      <c r="M99" s="802"/>
      <c r="N99" s="699"/>
    </row>
    <row r="100" spans="1:14" ht="15.75" customHeight="1" x14ac:dyDescent="0.25">
      <c r="A100" s="519">
        <v>10</v>
      </c>
      <c r="B100" s="786" t="s">
        <v>864</v>
      </c>
      <c r="C100" s="787"/>
      <c r="D100" s="787"/>
      <c r="E100" s="788"/>
      <c r="F100" s="800">
        <v>46</v>
      </c>
      <c r="G100" s="801"/>
      <c r="H100" s="801"/>
      <c r="I100" s="792">
        <v>0</v>
      </c>
      <c r="J100" s="793"/>
      <c r="K100" s="794"/>
      <c r="L100" s="698">
        <v>0</v>
      </c>
      <c r="M100" s="802"/>
      <c r="N100" s="699"/>
    </row>
    <row r="101" spans="1:14" ht="15.75" customHeight="1" x14ac:dyDescent="0.25">
      <c r="A101" s="519">
        <v>11</v>
      </c>
      <c r="B101" s="786" t="s">
        <v>865</v>
      </c>
      <c r="C101" s="787"/>
      <c r="D101" s="787"/>
      <c r="E101" s="788"/>
      <c r="F101" s="800">
        <v>161</v>
      </c>
      <c r="G101" s="801"/>
      <c r="H101" s="801"/>
      <c r="I101" s="792">
        <v>1</v>
      </c>
      <c r="J101" s="793"/>
      <c r="K101" s="794"/>
      <c r="L101" s="698">
        <v>2</v>
      </c>
      <c r="M101" s="802"/>
      <c r="N101" s="699"/>
    </row>
    <row r="102" spans="1:14" ht="15.75" customHeight="1" x14ac:dyDescent="0.25">
      <c r="A102" s="519">
        <v>12</v>
      </c>
      <c r="B102" s="786" t="s">
        <v>866</v>
      </c>
      <c r="C102" s="787"/>
      <c r="D102" s="787"/>
      <c r="E102" s="788"/>
      <c r="F102" s="800">
        <v>151</v>
      </c>
      <c r="G102" s="801"/>
      <c r="H102" s="801"/>
      <c r="I102" s="792">
        <v>0</v>
      </c>
      <c r="J102" s="793"/>
      <c r="K102" s="794"/>
      <c r="L102" s="698">
        <v>0</v>
      </c>
      <c r="M102" s="802"/>
      <c r="N102" s="699"/>
    </row>
    <row r="103" spans="1:14" ht="15.75" customHeight="1" x14ac:dyDescent="0.25">
      <c r="A103" s="519">
        <v>13</v>
      </c>
      <c r="B103" s="786" t="s">
        <v>867</v>
      </c>
      <c r="C103" s="787"/>
      <c r="D103" s="787"/>
      <c r="E103" s="788"/>
      <c r="F103" s="800">
        <v>0</v>
      </c>
      <c r="G103" s="801"/>
      <c r="H103" s="801"/>
      <c r="I103" s="792">
        <v>0</v>
      </c>
      <c r="J103" s="793"/>
      <c r="K103" s="794"/>
      <c r="L103" s="698">
        <v>0</v>
      </c>
      <c r="M103" s="802"/>
      <c r="N103" s="699"/>
    </row>
    <row r="104" spans="1:14" ht="15.75" customHeight="1" x14ac:dyDescent="0.25">
      <c r="A104" s="519">
        <v>14</v>
      </c>
      <c r="B104" s="794" t="s">
        <v>868</v>
      </c>
      <c r="C104" s="799"/>
      <c r="D104" s="799"/>
      <c r="E104" s="792"/>
      <c r="F104" s="800">
        <v>0</v>
      </c>
      <c r="G104" s="801"/>
      <c r="H104" s="801"/>
      <c r="I104" s="792">
        <v>0</v>
      </c>
      <c r="J104" s="793"/>
      <c r="K104" s="794"/>
      <c r="L104" s="698">
        <v>0</v>
      </c>
      <c r="M104" s="802"/>
      <c r="N104" s="699"/>
    </row>
    <row r="105" spans="1:14" ht="15.75" customHeight="1" x14ac:dyDescent="0.25">
      <c r="A105" s="519">
        <v>15</v>
      </c>
      <c r="B105" s="794" t="s">
        <v>870</v>
      </c>
      <c r="C105" s="799"/>
      <c r="D105" s="799"/>
      <c r="E105" s="792"/>
      <c r="F105" s="800">
        <v>0</v>
      </c>
      <c r="G105" s="801"/>
      <c r="H105" s="801"/>
      <c r="I105" s="792">
        <v>0</v>
      </c>
      <c r="J105" s="793"/>
      <c r="K105" s="794"/>
      <c r="L105" s="698">
        <v>0</v>
      </c>
      <c r="M105" s="802"/>
      <c r="N105" s="699"/>
    </row>
    <row r="106" spans="1:14" ht="15.75" customHeight="1" x14ac:dyDescent="0.25">
      <c r="A106" s="519">
        <v>16</v>
      </c>
      <c r="B106" s="786" t="s">
        <v>871</v>
      </c>
      <c r="C106" s="787"/>
      <c r="D106" s="787"/>
      <c r="E106" s="788"/>
      <c r="F106" s="789">
        <v>0</v>
      </c>
      <c r="G106" s="790"/>
      <c r="H106" s="790"/>
      <c r="I106" s="792">
        <v>0</v>
      </c>
      <c r="J106" s="793"/>
      <c r="K106" s="794"/>
      <c r="L106" s="698">
        <v>0</v>
      </c>
      <c r="M106" s="802"/>
      <c r="N106" s="699"/>
    </row>
    <row r="107" spans="1:14" ht="15.75" customHeight="1" x14ac:dyDescent="0.25">
      <c r="A107" s="519">
        <v>17</v>
      </c>
      <c r="B107" s="786" t="s">
        <v>872</v>
      </c>
      <c r="C107" s="787"/>
      <c r="D107" s="787"/>
      <c r="E107" s="788"/>
      <c r="F107" s="789">
        <v>0</v>
      </c>
      <c r="G107" s="790"/>
      <c r="H107" s="790"/>
      <c r="I107" s="792">
        <v>0</v>
      </c>
      <c r="J107" s="793"/>
      <c r="K107" s="794"/>
      <c r="L107" s="698">
        <v>0</v>
      </c>
      <c r="M107" s="802"/>
      <c r="N107" s="699"/>
    </row>
    <row r="108" spans="1:14" ht="15.75" customHeight="1" x14ac:dyDescent="0.25">
      <c r="A108" s="520" t="s">
        <v>995</v>
      </c>
      <c r="B108" s="786" t="s">
        <v>994</v>
      </c>
      <c r="C108" s="787"/>
      <c r="D108" s="787"/>
      <c r="E108" s="788"/>
      <c r="F108" s="789">
        <v>7</v>
      </c>
      <c r="G108" s="790"/>
      <c r="H108" s="791"/>
      <c r="I108" s="792">
        <v>0</v>
      </c>
      <c r="J108" s="793"/>
      <c r="K108" s="794"/>
      <c r="L108" s="792">
        <v>0</v>
      </c>
      <c r="M108" s="793"/>
      <c r="N108" s="794"/>
    </row>
    <row r="109" spans="1:14" ht="15.75" customHeight="1" x14ac:dyDescent="0.25">
      <c r="A109" s="474"/>
      <c r="B109" s="795" t="s">
        <v>513</v>
      </c>
      <c r="C109" s="795"/>
      <c r="D109" s="795"/>
      <c r="E109" s="795"/>
      <c r="F109" s="796">
        <f>SUM(F91:H108)</f>
        <v>1829</v>
      </c>
      <c r="G109" s="797"/>
      <c r="H109" s="798"/>
      <c r="I109" s="796">
        <f t="shared" ref="I109" si="6">SUM(I91:K108)</f>
        <v>10</v>
      </c>
      <c r="J109" s="797"/>
      <c r="K109" s="798"/>
      <c r="L109" s="796">
        <f t="shared" ref="L109" si="7">SUM(L91:N108)</f>
        <v>22</v>
      </c>
      <c r="M109" s="797"/>
      <c r="N109" s="798"/>
    </row>
    <row r="110" spans="1:14" ht="15.75" customHeight="1" x14ac:dyDescent="0.25">
      <c r="A110" s="157"/>
      <c r="B110" s="136"/>
      <c r="C110" s="136"/>
      <c r="D110" s="136"/>
      <c r="E110" s="136"/>
      <c r="F110" s="157"/>
      <c r="G110" s="157"/>
      <c r="H110" s="157"/>
      <c r="I110" s="157"/>
      <c r="J110" s="157"/>
      <c r="K110" s="157"/>
      <c r="L110" s="157"/>
      <c r="M110" s="157"/>
      <c r="N110" s="157"/>
    </row>
    <row r="111" spans="1:14" ht="15.75" customHeight="1" x14ac:dyDescent="0.25">
      <c r="A111" s="807" t="s">
        <v>996</v>
      </c>
      <c r="B111" s="807"/>
      <c r="C111" s="807"/>
      <c r="D111" s="807"/>
      <c r="E111" s="807"/>
      <c r="F111" s="807"/>
      <c r="G111" s="807"/>
      <c r="H111" s="807"/>
      <c r="I111" s="807"/>
      <c r="J111" s="807"/>
      <c r="K111" s="807"/>
      <c r="L111" s="807"/>
      <c r="M111" s="807"/>
      <c r="N111" s="808"/>
    </row>
    <row r="112" spans="1:14" ht="15.75" customHeight="1" x14ac:dyDescent="0.25">
      <c r="A112" s="683" t="s">
        <v>492</v>
      </c>
      <c r="B112" s="683"/>
      <c r="C112" s="683"/>
      <c r="D112" s="683"/>
      <c r="E112" s="683"/>
      <c r="F112" s="683"/>
      <c r="G112" s="476"/>
      <c r="H112" s="476"/>
      <c r="I112" s="476"/>
      <c r="J112" s="476"/>
      <c r="K112" s="476"/>
      <c r="L112" s="476"/>
      <c r="M112" s="476"/>
      <c r="N112" s="476"/>
    </row>
    <row r="113" spans="1:14" ht="15.75" customHeight="1" x14ac:dyDescent="0.25">
      <c r="A113" s="479"/>
      <c r="B113" s="479"/>
      <c r="C113" s="479"/>
      <c r="D113" s="479"/>
      <c r="E113" s="479"/>
      <c r="F113" s="479"/>
      <c r="G113" s="476"/>
      <c r="H113" s="476"/>
      <c r="I113" s="476"/>
      <c r="J113" s="476"/>
      <c r="K113" s="476"/>
      <c r="L113" s="476"/>
      <c r="M113" s="476"/>
      <c r="N113" s="476"/>
    </row>
    <row r="114" spans="1:14" ht="15.75" customHeight="1" x14ac:dyDescent="0.25">
      <c r="A114" s="472" t="s">
        <v>4</v>
      </c>
      <c r="B114" s="796" t="s">
        <v>102</v>
      </c>
      <c r="C114" s="797"/>
      <c r="D114" s="797"/>
      <c r="E114" s="798"/>
      <c r="F114" s="796" t="s">
        <v>493</v>
      </c>
      <c r="G114" s="797"/>
      <c r="H114" s="798"/>
      <c r="I114" s="796" t="s">
        <v>477</v>
      </c>
      <c r="J114" s="797"/>
      <c r="K114" s="798"/>
      <c r="L114" s="796" t="s">
        <v>494</v>
      </c>
      <c r="M114" s="797"/>
      <c r="N114" s="798"/>
    </row>
    <row r="115" spans="1:14" ht="15.75" customHeight="1" x14ac:dyDescent="0.25">
      <c r="A115" s="467">
        <v>1</v>
      </c>
      <c r="B115" s="742">
        <v>2</v>
      </c>
      <c r="C115" s="742"/>
      <c r="D115" s="742"/>
      <c r="E115" s="743"/>
      <c r="F115" s="806">
        <v>3</v>
      </c>
      <c r="G115" s="742"/>
      <c r="H115" s="743"/>
      <c r="I115" s="806">
        <v>4</v>
      </c>
      <c r="J115" s="742"/>
      <c r="K115" s="743"/>
      <c r="L115" s="806">
        <v>5</v>
      </c>
      <c r="M115" s="742"/>
      <c r="N115" s="743"/>
    </row>
    <row r="116" spans="1:14" ht="15.75" customHeight="1" x14ac:dyDescent="0.25">
      <c r="A116" s="519">
        <v>1</v>
      </c>
      <c r="B116" s="786" t="s">
        <v>496</v>
      </c>
      <c r="C116" s="787"/>
      <c r="D116" s="787"/>
      <c r="E116" s="788"/>
      <c r="F116" s="800">
        <v>666</v>
      </c>
      <c r="G116" s="801"/>
      <c r="H116" s="801"/>
      <c r="I116" s="792">
        <v>2864</v>
      </c>
      <c r="J116" s="793"/>
      <c r="K116" s="794"/>
      <c r="L116" s="698">
        <v>363</v>
      </c>
      <c r="M116" s="802"/>
      <c r="N116" s="699"/>
    </row>
    <row r="117" spans="1:14" ht="15.75" customHeight="1" x14ac:dyDescent="0.25">
      <c r="A117" s="519">
        <v>2</v>
      </c>
      <c r="B117" s="786" t="s">
        <v>857</v>
      </c>
      <c r="C117" s="787"/>
      <c r="D117" s="787"/>
      <c r="E117" s="788"/>
      <c r="F117" s="796">
        <v>834</v>
      </c>
      <c r="G117" s="797"/>
      <c r="H117" s="797"/>
      <c r="I117" s="718">
        <v>2363</v>
      </c>
      <c r="J117" s="719"/>
      <c r="K117" s="720"/>
      <c r="L117" s="796">
        <v>729</v>
      </c>
      <c r="M117" s="797"/>
      <c r="N117" s="798"/>
    </row>
    <row r="118" spans="1:14" ht="15.75" customHeight="1" x14ac:dyDescent="0.25">
      <c r="A118" s="519">
        <v>3</v>
      </c>
      <c r="B118" s="786" t="s">
        <v>858</v>
      </c>
      <c r="C118" s="787"/>
      <c r="D118" s="787"/>
      <c r="E118" s="788"/>
      <c r="F118" s="800">
        <v>0</v>
      </c>
      <c r="G118" s="801"/>
      <c r="H118" s="801"/>
      <c r="I118" s="792">
        <v>0</v>
      </c>
      <c r="J118" s="793"/>
      <c r="K118" s="794"/>
      <c r="L118" s="698">
        <v>0</v>
      </c>
      <c r="M118" s="802"/>
      <c r="N118" s="699"/>
    </row>
    <row r="119" spans="1:14" ht="15.75" customHeight="1" x14ac:dyDescent="0.25">
      <c r="A119" s="519">
        <v>4</v>
      </c>
      <c r="B119" s="803" t="s">
        <v>859</v>
      </c>
      <c r="C119" s="804"/>
      <c r="D119" s="804"/>
      <c r="E119" s="805"/>
      <c r="F119" s="800">
        <v>17</v>
      </c>
      <c r="G119" s="801"/>
      <c r="H119" s="801"/>
      <c r="I119" s="718">
        <v>8</v>
      </c>
      <c r="J119" s="719"/>
      <c r="K119" s="720"/>
      <c r="L119" s="698">
        <v>2</v>
      </c>
      <c r="M119" s="802"/>
      <c r="N119" s="699"/>
    </row>
    <row r="120" spans="1:14" ht="15.75" customHeight="1" x14ac:dyDescent="0.25">
      <c r="A120" s="519">
        <v>5</v>
      </c>
      <c r="B120" s="724" t="s">
        <v>860</v>
      </c>
      <c r="C120" s="724"/>
      <c r="D120" s="724"/>
      <c r="E120" s="724"/>
      <c r="F120" s="800">
        <v>8</v>
      </c>
      <c r="G120" s="801"/>
      <c r="H120" s="801"/>
      <c r="I120" s="792">
        <v>0</v>
      </c>
      <c r="J120" s="793"/>
      <c r="K120" s="794"/>
      <c r="L120" s="698">
        <v>0</v>
      </c>
      <c r="M120" s="802"/>
      <c r="N120" s="699"/>
    </row>
    <row r="121" spans="1:14" ht="15.75" customHeight="1" x14ac:dyDescent="0.25">
      <c r="A121" s="519">
        <v>6</v>
      </c>
      <c r="B121" s="786" t="s">
        <v>861</v>
      </c>
      <c r="C121" s="787"/>
      <c r="D121" s="787"/>
      <c r="E121" s="788"/>
      <c r="F121" s="800">
        <v>28</v>
      </c>
      <c r="G121" s="801"/>
      <c r="H121" s="801"/>
      <c r="I121" s="792">
        <v>5</v>
      </c>
      <c r="J121" s="793"/>
      <c r="K121" s="794"/>
      <c r="L121" s="698">
        <v>0</v>
      </c>
      <c r="M121" s="802"/>
      <c r="N121" s="699"/>
    </row>
    <row r="122" spans="1:14" ht="15.75" customHeight="1" x14ac:dyDescent="0.25">
      <c r="A122" s="519">
        <v>7</v>
      </c>
      <c r="B122" s="794" t="s">
        <v>862</v>
      </c>
      <c r="C122" s="799"/>
      <c r="D122" s="799"/>
      <c r="E122" s="792"/>
      <c r="F122" s="800">
        <v>0</v>
      </c>
      <c r="G122" s="801"/>
      <c r="H122" s="801"/>
      <c r="I122" s="792">
        <v>0</v>
      </c>
      <c r="J122" s="793"/>
      <c r="K122" s="794"/>
      <c r="L122" s="698">
        <v>0</v>
      </c>
      <c r="M122" s="802"/>
      <c r="N122" s="699"/>
    </row>
    <row r="123" spans="1:14" ht="15.75" customHeight="1" x14ac:dyDescent="0.25">
      <c r="A123" s="519">
        <v>8</v>
      </c>
      <c r="B123" s="786" t="s">
        <v>869</v>
      </c>
      <c r="C123" s="787"/>
      <c r="D123" s="787"/>
      <c r="E123" s="788"/>
      <c r="F123" s="800">
        <v>23</v>
      </c>
      <c r="G123" s="801"/>
      <c r="H123" s="801"/>
      <c r="I123" s="792">
        <v>7</v>
      </c>
      <c r="J123" s="793"/>
      <c r="K123" s="794"/>
      <c r="L123" s="698">
        <v>9</v>
      </c>
      <c r="M123" s="802"/>
      <c r="N123" s="699"/>
    </row>
    <row r="124" spans="1:14" ht="15.75" customHeight="1" x14ac:dyDescent="0.25">
      <c r="A124" s="519">
        <v>9</v>
      </c>
      <c r="B124" s="786" t="s">
        <v>863</v>
      </c>
      <c r="C124" s="787"/>
      <c r="D124" s="787"/>
      <c r="E124" s="788"/>
      <c r="F124" s="800">
        <v>0</v>
      </c>
      <c r="G124" s="801"/>
      <c r="H124" s="801"/>
      <c r="I124" s="792">
        <v>0</v>
      </c>
      <c r="J124" s="793"/>
      <c r="K124" s="794"/>
      <c r="L124" s="698">
        <v>0</v>
      </c>
      <c r="M124" s="802"/>
      <c r="N124" s="699"/>
    </row>
    <row r="125" spans="1:14" ht="15.75" customHeight="1" x14ac:dyDescent="0.25">
      <c r="A125" s="519">
        <v>10</v>
      </c>
      <c r="B125" s="786" t="s">
        <v>864</v>
      </c>
      <c r="C125" s="787"/>
      <c r="D125" s="787"/>
      <c r="E125" s="788"/>
      <c r="F125" s="800">
        <v>18</v>
      </c>
      <c r="G125" s="801"/>
      <c r="H125" s="801"/>
      <c r="I125" s="792">
        <v>14</v>
      </c>
      <c r="J125" s="793"/>
      <c r="K125" s="794"/>
      <c r="L125" s="698">
        <v>11</v>
      </c>
      <c r="M125" s="802"/>
      <c r="N125" s="699"/>
    </row>
    <row r="126" spans="1:14" ht="15.75" customHeight="1" x14ac:dyDescent="0.25">
      <c r="A126" s="519">
        <v>11</v>
      </c>
      <c r="B126" s="786" t="s">
        <v>865</v>
      </c>
      <c r="C126" s="787"/>
      <c r="D126" s="787"/>
      <c r="E126" s="788"/>
      <c r="F126" s="800">
        <v>102</v>
      </c>
      <c r="G126" s="801"/>
      <c r="H126" s="801"/>
      <c r="I126" s="792">
        <v>107</v>
      </c>
      <c r="J126" s="793"/>
      <c r="K126" s="794"/>
      <c r="L126" s="698">
        <v>64</v>
      </c>
      <c r="M126" s="802"/>
      <c r="N126" s="699"/>
    </row>
    <row r="127" spans="1:14" ht="15.75" customHeight="1" x14ac:dyDescent="0.25">
      <c r="A127" s="519">
        <v>12</v>
      </c>
      <c r="B127" s="786" t="s">
        <v>866</v>
      </c>
      <c r="C127" s="787"/>
      <c r="D127" s="787"/>
      <c r="E127" s="788"/>
      <c r="F127" s="800">
        <v>16</v>
      </c>
      <c r="G127" s="801"/>
      <c r="H127" s="801"/>
      <c r="I127" s="792">
        <v>37</v>
      </c>
      <c r="J127" s="793"/>
      <c r="K127" s="794"/>
      <c r="L127" s="698">
        <v>12</v>
      </c>
      <c r="M127" s="802"/>
      <c r="N127" s="699"/>
    </row>
    <row r="128" spans="1:14" ht="15.75" customHeight="1" x14ac:dyDescent="0.25">
      <c r="A128" s="519">
        <v>13</v>
      </c>
      <c r="B128" s="786" t="s">
        <v>867</v>
      </c>
      <c r="C128" s="787"/>
      <c r="D128" s="787"/>
      <c r="E128" s="788"/>
      <c r="F128" s="800">
        <v>0</v>
      </c>
      <c r="G128" s="801"/>
      <c r="H128" s="801"/>
      <c r="I128" s="792">
        <v>0</v>
      </c>
      <c r="J128" s="793"/>
      <c r="K128" s="794"/>
      <c r="L128" s="698">
        <v>0</v>
      </c>
      <c r="M128" s="802"/>
      <c r="N128" s="699"/>
    </row>
    <row r="129" spans="1:14" ht="15.75" customHeight="1" x14ac:dyDescent="0.25">
      <c r="A129" s="519">
        <v>14</v>
      </c>
      <c r="B129" s="794" t="s">
        <v>868</v>
      </c>
      <c r="C129" s="799"/>
      <c r="D129" s="799"/>
      <c r="E129" s="792"/>
      <c r="F129" s="800">
        <v>0</v>
      </c>
      <c r="G129" s="801"/>
      <c r="H129" s="801"/>
      <c r="I129" s="792">
        <v>0</v>
      </c>
      <c r="J129" s="793"/>
      <c r="K129" s="794"/>
      <c r="L129" s="698">
        <v>0</v>
      </c>
      <c r="M129" s="802"/>
      <c r="N129" s="699"/>
    </row>
    <row r="130" spans="1:14" ht="15.75" customHeight="1" x14ac:dyDescent="0.25">
      <c r="A130" s="519">
        <v>15</v>
      </c>
      <c r="B130" s="794" t="s">
        <v>870</v>
      </c>
      <c r="C130" s="799"/>
      <c r="D130" s="799"/>
      <c r="E130" s="792"/>
      <c r="F130" s="800">
        <v>0</v>
      </c>
      <c r="G130" s="801"/>
      <c r="H130" s="801"/>
      <c r="I130" s="792">
        <v>0</v>
      </c>
      <c r="J130" s="793"/>
      <c r="K130" s="794"/>
      <c r="L130" s="698">
        <v>0</v>
      </c>
      <c r="M130" s="802"/>
      <c r="N130" s="699"/>
    </row>
    <row r="131" spans="1:14" ht="15.75" customHeight="1" x14ac:dyDescent="0.25">
      <c r="A131" s="519">
        <v>16</v>
      </c>
      <c r="B131" s="786" t="s">
        <v>871</v>
      </c>
      <c r="C131" s="787"/>
      <c r="D131" s="787"/>
      <c r="E131" s="788"/>
      <c r="F131" s="789">
        <v>5</v>
      </c>
      <c r="G131" s="790"/>
      <c r="H131" s="790"/>
      <c r="I131" s="792">
        <v>0</v>
      </c>
      <c r="J131" s="793"/>
      <c r="K131" s="794"/>
      <c r="L131" s="698">
        <v>0</v>
      </c>
      <c r="M131" s="802"/>
      <c r="N131" s="699"/>
    </row>
    <row r="132" spans="1:14" ht="15.75" customHeight="1" x14ac:dyDescent="0.25">
      <c r="A132" s="519">
        <v>17</v>
      </c>
      <c r="B132" s="786" t="s">
        <v>872</v>
      </c>
      <c r="C132" s="787"/>
      <c r="D132" s="787"/>
      <c r="E132" s="788"/>
      <c r="F132" s="789">
        <v>0</v>
      </c>
      <c r="G132" s="790"/>
      <c r="H132" s="790"/>
      <c r="I132" s="792">
        <v>0</v>
      </c>
      <c r="J132" s="793"/>
      <c r="K132" s="794"/>
      <c r="L132" s="698">
        <v>0</v>
      </c>
      <c r="M132" s="802"/>
      <c r="N132" s="699"/>
    </row>
    <row r="133" spans="1:14" ht="15.75" customHeight="1" x14ac:dyDescent="0.25">
      <c r="A133" s="520" t="s">
        <v>995</v>
      </c>
      <c r="B133" s="786" t="s">
        <v>994</v>
      </c>
      <c r="C133" s="787"/>
      <c r="D133" s="787"/>
      <c r="E133" s="788"/>
      <c r="F133" s="789">
        <v>5</v>
      </c>
      <c r="G133" s="790"/>
      <c r="H133" s="791"/>
      <c r="I133" s="792">
        <v>0</v>
      </c>
      <c r="J133" s="793"/>
      <c r="K133" s="794"/>
      <c r="L133" s="792">
        <v>0</v>
      </c>
      <c r="M133" s="793"/>
      <c r="N133" s="794"/>
    </row>
    <row r="134" spans="1:14" ht="15.75" customHeight="1" x14ac:dyDescent="0.25">
      <c r="A134" s="474"/>
      <c r="B134" s="795" t="s">
        <v>513</v>
      </c>
      <c r="C134" s="795"/>
      <c r="D134" s="795"/>
      <c r="E134" s="795"/>
      <c r="F134" s="796">
        <f>SUM(F116:H133)</f>
        <v>1722</v>
      </c>
      <c r="G134" s="797"/>
      <c r="H134" s="798"/>
      <c r="I134" s="796">
        <f t="shared" ref="I134" si="8">SUM(I116:K133)</f>
        <v>5405</v>
      </c>
      <c r="J134" s="797"/>
      <c r="K134" s="798"/>
      <c r="L134" s="796">
        <f t="shared" ref="L134" si="9">SUM(L116:N133)</f>
        <v>1190</v>
      </c>
      <c r="M134" s="797"/>
      <c r="N134" s="798"/>
    </row>
    <row r="135" spans="1:14" ht="15.75" customHeight="1" x14ac:dyDescent="0.25">
      <c r="A135" s="157"/>
      <c r="B135" s="136"/>
      <c r="C135" s="136"/>
      <c r="D135" s="136"/>
      <c r="E135" s="136"/>
      <c r="F135" s="157"/>
      <c r="G135" s="157"/>
      <c r="H135" s="157"/>
      <c r="I135" s="157"/>
      <c r="J135" s="157"/>
      <c r="K135" s="157"/>
      <c r="L135" s="157"/>
      <c r="M135" s="157"/>
      <c r="N135" s="157"/>
    </row>
    <row r="136" spans="1:14" ht="15.75" customHeight="1" x14ac:dyDescent="0.25">
      <c r="A136" s="157"/>
      <c r="B136" s="136"/>
      <c r="C136" s="136"/>
      <c r="D136" s="136"/>
      <c r="E136" s="136"/>
      <c r="F136" s="157"/>
      <c r="G136" s="157"/>
      <c r="H136" s="157"/>
      <c r="I136" s="157"/>
      <c r="J136" s="157"/>
      <c r="K136" s="157"/>
      <c r="L136" s="157"/>
      <c r="M136" s="157"/>
      <c r="N136" s="157"/>
    </row>
    <row r="137" spans="1:14" ht="12" customHeight="1" x14ac:dyDescent="0.25"/>
    <row r="138" spans="1:14" ht="12" customHeight="1" x14ac:dyDescent="0.25"/>
    <row r="139" spans="1:14" s="126" customFormat="1" ht="12.75" x14ac:dyDescent="0.2">
      <c r="A139" s="693" t="s">
        <v>59</v>
      </c>
      <c r="B139" s="693"/>
      <c r="C139" s="693"/>
      <c r="D139" s="693"/>
      <c r="E139" s="696" t="s">
        <v>76</v>
      </c>
      <c r="F139" s="696"/>
      <c r="G139" s="696"/>
      <c r="H139" s="127"/>
      <c r="I139" s="696" t="s">
        <v>77</v>
      </c>
      <c r="J139" s="696"/>
      <c r="K139" s="127"/>
      <c r="L139" s="697" t="s">
        <v>205</v>
      </c>
      <c r="M139" s="697"/>
      <c r="N139" s="697"/>
    </row>
    <row r="140" spans="1:14" x14ac:dyDescent="0.25">
      <c r="E140" s="690" t="s">
        <v>78</v>
      </c>
      <c r="F140" s="690"/>
      <c r="G140" s="690"/>
      <c r="I140" s="690" t="s">
        <v>74</v>
      </c>
      <c r="J140" s="690"/>
      <c r="L140" s="690" t="s">
        <v>75</v>
      </c>
      <c r="M140" s="690"/>
      <c r="N140" s="690"/>
    </row>
    <row r="141" spans="1:14" ht="9" customHeight="1" x14ac:dyDescent="0.25"/>
    <row r="142" spans="1:14" s="126" customFormat="1" ht="12.75" x14ac:dyDescent="0.2">
      <c r="A142" s="129" t="s">
        <v>79</v>
      </c>
      <c r="B142" s="129"/>
      <c r="C142" s="129"/>
      <c r="D142" s="129" t="s">
        <v>80</v>
      </c>
      <c r="E142" s="129"/>
      <c r="F142" s="127"/>
      <c r="G142" s="127"/>
      <c r="H142" s="127"/>
      <c r="I142" s="127"/>
      <c r="J142" s="691">
        <v>44790</v>
      </c>
      <c r="K142" s="692"/>
      <c r="L142" s="692"/>
      <c r="M142" s="692"/>
      <c r="N142" s="692"/>
    </row>
    <row r="143" spans="1:14" x14ac:dyDescent="0.25">
      <c r="J143" s="693" t="s">
        <v>60</v>
      </c>
      <c r="K143" s="693"/>
      <c r="L143" s="693"/>
      <c r="M143" s="693"/>
      <c r="N143" s="693"/>
    </row>
    <row r="148" spans="1:8" x14ac:dyDescent="0.25">
      <c r="A148" s="521" t="s">
        <v>81</v>
      </c>
      <c r="B148" s="49" t="s">
        <v>3</v>
      </c>
      <c r="C148" s="48"/>
      <c r="D148" s="48"/>
      <c r="E148" s="48"/>
      <c r="F148" s="48"/>
      <c r="G148" s="48"/>
      <c r="H148" s="48"/>
    </row>
    <row r="151" spans="1:8" x14ac:dyDescent="0.25">
      <c r="F151" s="116" t="s">
        <v>206</v>
      </c>
    </row>
  </sheetData>
  <mergeCells count="443">
    <mergeCell ref="B57:E57"/>
    <mergeCell ref="F57:H57"/>
    <mergeCell ref="I57:K57"/>
    <mergeCell ref="L57:N57"/>
    <mergeCell ref="B17:E17"/>
    <mergeCell ref="F17:H17"/>
    <mergeCell ref="I17:K17"/>
    <mergeCell ref="L17:N17"/>
    <mergeCell ref="B18:E18"/>
    <mergeCell ref="F18:H18"/>
    <mergeCell ref="I18:K18"/>
    <mergeCell ref="L18:N18"/>
    <mergeCell ref="B21:E21"/>
    <mergeCell ref="F21:H21"/>
    <mergeCell ref="I21:K21"/>
    <mergeCell ref="L21:N21"/>
    <mergeCell ref="B22:E22"/>
    <mergeCell ref="F22:H22"/>
    <mergeCell ref="I22:K22"/>
    <mergeCell ref="L22:N22"/>
    <mergeCell ref="B19:E19"/>
    <mergeCell ref="F19:H19"/>
    <mergeCell ref="I19:K19"/>
    <mergeCell ref="L19:N19"/>
    <mergeCell ref="A8:N8"/>
    <mergeCell ref="B15:E15"/>
    <mergeCell ref="F15:H15"/>
    <mergeCell ref="I15:K15"/>
    <mergeCell ref="L15:N15"/>
    <mergeCell ref="B16:E16"/>
    <mergeCell ref="F16:H16"/>
    <mergeCell ref="I16:K16"/>
    <mergeCell ref="L16:N16"/>
    <mergeCell ref="A9:N9"/>
    <mergeCell ref="B14:E14"/>
    <mergeCell ref="F14:H14"/>
    <mergeCell ref="I14:K14"/>
    <mergeCell ref="L14:N14"/>
    <mergeCell ref="B20:E20"/>
    <mergeCell ref="F20:H20"/>
    <mergeCell ref="I20:K20"/>
    <mergeCell ref="L20:N20"/>
    <mergeCell ref="B25:E25"/>
    <mergeCell ref="F25:H25"/>
    <mergeCell ref="I25:K25"/>
    <mergeCell ref="L25:N25"/>
    <mergeCell ref="B26:E26"/>
    <mergeCell ref="F26:H26"/>
    <mergeCell ref="I26:K26"/>
    <mergeCell ref="L26:N26"/>
    <mergeCell ref="B23:E23"/>
    <mergeCell ref="F23:H23"/>
    <mergeCell ref="I23:K23"/>
    <mergeCell ref="L23:N23"/>
    <mergeCell ref="B24:E24"/>
    <mergeCell ref="F24:H24"/>
    <mergeCell ref="I24:K24"/>
    <mergeCell ref="L24:N24"/>
    <mergeCell ref="B29:E29"/>
    <mergeCell ref="F29:H29"/>
    <mergeCell ref="I29:K29"/>
    <mergeCell ref="L29:N29"/>
    <mergeCell ref="B30:E30"/>
    <mergeCell ref="F30:H30"/>
    <mergeCell ref="I30:K30"/>
    <mergeCell ref="L30:N30"/>
    <mergeCell ref="B27:E27"/>
    <mergeCell ref="F27:H27"/>
    <mergeCell ref="I27:K27"/>
    <mergeCell ref="L27:N27"/>
    <mergeCell ref="B28:E28"/>
    <mergeCell ref="F28:H28"/>
    <mergeCell ref="I28:K28"/>
    <mergeCell ref="L28:N28"/>
    <mergeCell ref="B34:E34"/>
    <mergeCell ref="F34:H34"/>
    <mergeCell ref="I34:K34"/>
    <mergeCell ref="L34:N34"/>
    <mergeCell ref="B31:E31"/>
    <mergeCell ref="F31:H31"/>
    <mergeCell ref="I31:K31"/>
    <mergeCell ref="L31:N31"/>
    <mergeCell ref="B32:E32"/>
    <mergeCell ref="F32:H32"/>
    <mergeCell ref="I32:K32"/>
    <mergeCell ref="L32:N32"/>
    <mergeCell ref="B33:E33"/>
    <mergeCell ref="F33:H33"/>
    <mergeCell ref="I33:K33"/>
    <mergeCell ref="L33:N33"/>
    <mergeCell ref="B39:E39"/>
    <mergeCell ref="F39:H39"/>
    <mergeCell ref="I39:K39"/>
    <mergeCell ref="L39:N39"/>
    <mergeCell ref="B40:E40"/>
    <mergeCell ref="F40:H40"/>
    <mergeCell ref="I40:K40"/>
    <mergeCell ref="L40:N40"/>
    <mergeCell ref="A36:N36"/>
    <mergeCell ref="A37:F37"/>
    <mergeCell ref="B38:E38"/>
    <mergeCell ref="F38:H38"/>
    <mergeCell ref="I38:K38"/>
    <mergeCell ref="L38:N38"/>
    <mergeCell ref="B43:E43"/>
    <mergeCell ref="F43:H43"/>
    <mergeCell ref="I43:K43"/>
    <mergeCell ref="L43:N43"/>
    <mergeCell ref="B44:E44"/>
    <mergeCell ref="F44:H44"/>
    <mergeCell ref="I44:K44"/>
    <mergeCell ref="L44:N44"/>
    <mergeCell ref="B41:E41"/>
    <mergeCell ref="F41:H41"/>
    <mergeCell ref="I41:K41"/>
    <mergeCell ref="L41:N41"/>
    <mergeCell ref="B42:E42"/>
    <mergeCell ref="F42:H42"/>
    <mergeCell ref="I42:K42"/>
    <mergeCell ref="L42:N42"/>
    <mergeCell ref="B47:E47"/>
    <mergeCell ref="F47:H47"/>
    <mergeCell ref="I47:K47"/>
    <mergeCell ref="L47:N47"/>
    <mergeCell ref="B48:E48"/>
    <mergeCell ref="F48:H48"/>
    <mergeCell ref="I48:K48"/>
    <mergeCell ref="L48:N48"/>
    <mergeCell ref="B45:E45"/>
    <mergeCell ref="F45:H45"/>
    <mergeCell ref="I45:K45"/>
    <mergeCell ref="L45:N45"/>
    <mergeCell ref="B46:E46"/>
    <mergeCell ref="F46:H46"/>
    <mergeCell ref="I46:K46"/>
    <mergeCell ref="L46:N46"/>
    <mergeCell ref="B51:E51"/>
    <mergeCell ref="F51:H51"/>
    <mergeCell ref="I51:K51"/>
    <mergeCell ref="L51:N51"/>
    <mergeCell ref="B52:E52"/>
    <mergeCell ref="F52:H52"/>
    <mergeCell ref="I52:K52"/>
    <mergeCell ref="L52:N52"/>
    <mergeCell ref="B49:E49"/>
    <mergeCell ref="F49:H49"/>
    <mergeCell ref="I49:K49"/>
    <mergeCell ref="L49:N49"/>
    <mergeCell ref="B50:E50"/>
    <mergeCell ref="F50:H50"/>
    <mergeCell ref="I50:K50"/>
    <mergeCell ref="L50:N50"/>
    <mergeCell ref="B55:E55"/>
    <mergeCell ref="F55:H55"/>
    <mergeCell ref="I55:K55"/>
    <mergeCell ref="L55:N55"/>
    <mergeCell ref="B56:E56"/>
    <mergeCell ref="F56:H56"/>
    <mergeCell ref="I56:K56"/>
    <mergeCell ref="L56:N56"/>
    <mergeCell ref="B53:E53"/>
    <mergeCell ref="F53:H53"/>
    <mergeCell ref="I53:K53"/>
    <mergeCell ref="L53:N53"/>
    <mergeCell ref="B54:E54"/>
    <mergeCell ref="F54:H54"/>
    <mergeCell ref="I54:K54"/>
    <mergeCell ref="L54:N54"/>
    <mergeCell ref="A61:N61"/>
    <mergeCell ref="A62:F62"/>
    <mergeCell ref="B64:E64"/>
    <mergeCell ref="F64:H64"/>
    <mergeCell ref="I64:K64"/>
    <mergeCell ref="L64:N64"/>
    <mergeCell ref="B58:E58"/>
    <mergeCell ref="F58:H58"/>
    <mergeCell ref="I58:K58"/>
    <mergeCell ref="L58:N58"/>
    <mergeCell ref="B67:E67"/>
    <mergeCell ref="F67:H67"/>
    <mergeCell ref="I67:K67"/>
    <mergeCell ref="L67:N67"/>
    <mergeCell ref="B68:E68"/>
    <mergeCell ref="F68:H68"/>
    <mergeCell ref="I68:K68"/>
    <mergeCell ref="L68:N68"/>
    <mergeCell ref="B65:E65"/>
    <mergeCell ref="F65:H65"/>
    <mergeCell ref="I65:K65"/>
    <mergeCell ref="L65:N65"/>
    <mergeCell ref="B66:E66"/>
    <mergeCell ref="F66:H66"/>
    <mergeCell ref="I66:K66"/>
    <mergeCell ref="L66:N66"/>
    <mergeCell ref="B71:E71"/>
    <mergeCell ref="F71:H71"/>
    <mergeCell ref="I71:K71"/>
    <mergeCell ref="L71:N71"/>
    <mergeCell ref="B72:E72"/>
    <mergeCell ref="F72:H72"/>
    <mergeCell ref="I72:K72"/>
    <mergeCell ref="L72:N72"/>
    <mergeCell ref="B69:E69"/>
    <mergeCell ref="F69:H69"/>
    <mergeCell ref="I69:K69"/>
    <mergeCell ref="L69:N69"/>
    <mergeCell ref="B70:E70"/>
    <mergeCell ref="F70:H70"/>
    <mergeCell ref="I70:K70"/>
    <mergeCell ref="L70:N70"/>
    <mergeCell ref="B75:E75"/>
    <mergeCell ref="F75:H75"/>
    <mergeCell ref="I75:K75"/>
    <mergeCell ref="L75:N75"/>
    <mergeCell ref="B76:E76"/>
    <mergeCell ref="F76:H76"/>
    <mergeCell ref="I76:K76"/>
    <mergeCell ref="L76:N76"/>
    <mergeCell ref="B73:E73"/>
    <mergeCell ref="F73:H73"/>
    <mergeCell ref="I73:K73"/>
    <mergeCell ref="L73:N73"/>
    <mergeCell ref="B74:E74"/>
    <mergeCell ref="F74:H74"/>
    <mergeCell ref="I74:K74"/>
    <mergeCell ref="L74:N74"/>
    <mergeCell ref="B79:E79"/>
    <mergeCell ref="F79:H79"/>
    <mergeCell ref="I79:K79"/>
    <mergeCell ref="L79:N79"/>
    <mergeCell ref="B80:E80"/>
    <mergeCell ref="F80:H80"/>
    <mergeCell ref="I80:K80"/>
    <mergeCell ref="L80:N80"/>
    <mergeCell ref="B77:E77"/>
    <mergeCell ref="F77:H77"/>
    <mergeCell ref="I77:K77"/>
    <mergeCell ref="L77:N77"/>
    <mergeCell ref="B78:E78"/>
    <mergeCell ref="F78:H78"/>
    <mergeCell ref="I78:K78"/>
    <mergeCell ref="L78:N78"/>
    <mergeCell ref="B84:E84"/>
    <mergeCell ref="F84:H84"/>
    <mergeCell ref="I84:K84"/>
    <mergeCell ref="L84:N84"/>
    <mergeCell ref="B81:E81"/>
    <mergeCell ref="F81:H81"/>
    <mergeCell ref="I81:K81"/>
    <mergeCell ref="L81:N81"/>
    <mergeCell ref="B82:E82"/>
    <mergeCell ref="F82:H82"/>
    <mergeCell ref="I82:K82"/>
    <mergeCell ref="L82:N82"/>
    <mergeCell ref="B83:E83"/>
    <mergeCell ref="F83:H83"/>
    <mergeCell ref="I83:K83"/>
    <mergeCell ref="L83:N83"/>
    <mergeCell ref="B90:E90"/>
    <mergeCell ref="F90:H90"/>
    <mergeCell ref="I90:K90"/>
    <mergeCell ref="L90:N90"/>
    <mergeCell ref="A86:N86"/>
    <mergeCell ref="A87:F87"/>
    <mergeCell ref="B89:E89"/>
    <mergeCell ref="F89:H89"/>
    <mergeCell ref="I89:K89"/>
    <mergeCell ref="L89:N89"/>
    <mergeCell ref="B93:E93"/>
    <mergeCell ref="F93:H93"/>
    <mergeCell ref="I93:K93"/>
    <mergeCell ref="L93:N93"/>
    <mergeCell ref="B94:E94"/>
    <mergeCell ref="F94:H94"/>
    <mergeCell ref="I94:K94"/>
    <mergeCell ref="L94:N94"/>
    <mergeCell ref="B91:E91"/>
    <mergeCell ref="F91:H91"/>
    <mergeCell ref="I91:K91"/>
    <mergeCell ref="L91:N91"/>
    <mergeCell ref="B92:E92"/>
    <mergeCell ref="F92:H92"/>
    <mergeCell ref="I92:K92"/>
    <mergeCell ref="L92:N92"/>
    <mergeCell ref="B97:E97"/>
    <mergeCell ref="F97:H97"/>
    <mergeCell ref="I97:K97"/>
    <mergeCell ref="L97:N97"/>
    <mergeCell ref="B98:E98"/>
    <mergeCell ref="F98:H98"/>
    <mergeCell ref="I98:K98"/>
    <mergeCell ref="L98:N98"/>
    <mergeCell ref="B95:E95"/>
    <mergeCell ref="F95:H95"/>
    <mergeCell ref="I95:K95"/>
    <mergeCell ref="L95:N95"/>
    <mergeCell ref="B96:E96"/>
    <mergeCell ref="F96:H96"/>
    <mergeCell ref="I96:K96"/>
    <mergeCell ref="L96:N96"/>
    <mergeCell ref="B101:E101"/>
    <mergeCell ref="F101:H101"/>
    <mergeCell ref="I101:K101"/>
    <mergeCell ref="L101:N101"/>
    <mergeCell ref="B102:E102"/>
    <mergeCell ref="F102:H102"/>
    <mergeCell ref="I102:K102"/>
    <mergeCell ref="L102:N102"/>
    <mergeCell ref="B99:E99"/>
    <mergeCell ref="F99:H99"/>
    <mergeCell ref="I99:K99"/>
    <mergeCell ref="L99:N99"/>
    <mergeCell ref="B100:E100"/>
    <mergeCell ref="F100:H100"/>
    <mergeCell ref="I100:K100"/>
    <mergeCell ref="L100:N100"/>
    <mergeCell ref="L105:N105"/>
    <mergeCell ref="B106:E106"/>
    <mergeCell ref="F106:H106"/>
    <mergeCell ref="I106:K106"/>
    <mergeCell ref="L106:N106"/>
    <mergeCell ref="B103:E103"/>
    <mergeCell ref="F103:H103"/>
    <mergeCell ref="I103:K103"/>
    <mergeCell ref="L103:N103"/>
    <mergeCell ref="B104:E104"/>
    <mergeCell ref="F104:H104"/>
    <mergeCell ref="I104:K104"/>
    <mergeCell ref="L104:N104"/>
    <mergeCell ref="J142:N142"/>
    <mergeCell ref="J143:N143"/>
    <mergeCell ref="M1:N1"/>
    <mergeCell ref="A3:N3"/>
    <mergeCell ref="A4:N4"/>
    <mergeCell ref="A12:N12"/>
    <mergeCell ref="A139:D139"/>
    <mergeCell ref="E139:G139"/>
    <mergeCell ref="I139:J139"/>
    <mergeCell ref="L139:N139"/>
    <mergeCell ref="E140:G140"/>
    <mergeCell ref="I140:J140"/>
    <mergeCell ref="L140:N140"/>
    <mergeCell ref="B109:E109"/>
    <mergeCell ref="F109:H109"/>
    <mergeCell ref="I109:K109"/>
    <mergeCell ref="L109:N109"/>
    <mergeCell ref="B107:E107"/>
    <mergeCell ref="F107:H107"/>
    <mergeCell ref="I107:K107"/>
    <mergeCell ref="L107:N107"/>
    <mergeCell ref="B105:E105"/>
    <mergeCell ref="F105:H105"/>
    <mergeCell ref="I105:K105"/>
    <mergeCell ref="B108:E108"/>
    <mergeCell ref="F108:H108"/>
    <mergeCell ref="I108:K108"/>
    <mergeCell ref="L108:N108"/>
    <mergeCell ref="A111:N111"/>
    <mergeCell ref="A112:F112"/>
    <mergeCell ref="B114:E114"/>
    <mergeCell ref="F114:H114"/>
    <mergeCell ref="I114:K114"/>
    <mergeCell ref="L114:N114"/>
    <mergeCell ref="B115:E115"/>
    <mergeCell ref="F115:H115"/>
    <mergeCell ref="I115:K115"/>
    <mergeCell ref="L115:N115"/>
    <mergeCell ref="B116:E116"/>
    <mergeCell ref="F116:H116"/>
    <mergeCell ref="I116:K116"/>
    <mergeCell ref="L116:N116"/>
    <mergeCell ref="B117:E117"/>
    <mergeCell ref="F117:H117"/>
    <mergeCell ref="I117:K117"/>
    <mergeCell ref="L117:N117"/>
    <mergeCell ref="B118:E118"/>
    <mergeCell ref="F118:H118"/>
    <mergeCell ref="I118:K118"/>
    <mergeCell ref="L118:N118"/>
    <mergeCell ref="B119:E119"/>
    <mergeCell ref="F119:H119"/>
    <mergeCell ref="I119:K119"/>
    <mergeCell ref="L119:N119"/>
    <mergeCell ref="B120:E120"/>
    <mergeCell ref="F120:H120"/>
    <mergeCell ref="I120:K120"/>
    <mergeCell ref="L120:N120"/>
    <mergeCell ref="B121:E121"/>
    <mergeCell ref="F121:H121"/>
    <mergeCell ref="I121:K121"/>
    <mergeCell ref="L121:N121"/>
    <mergeCell ref="B122:E122"/>
    <mergeCell ref="F122:H122"/>
    <mergeCell ref="I122:K122"/>
    <mergeCell ref="L122:N122"/>
    <mergeCell ref="B123:E123"/>
    <mergeCell ref="F123:H123"/>
    <mergeCell ref="I123:K123"/>
    <mergeCell ref="L123:N123"/>
    <mergeCell ref="B124:E124"/>
    <mergeCell ref="F124:H124"/>
    <mergeCell ref="I124:K124"/>
    <mergeCell ref="L124:N124"/>
    <mergeCell ref="B125:E125"/>
    <mergeCell ref="F125:H125"/>
    <mergeCell ref="I125:K125"/>
    <mergeCell ref="L125:N125"/>
    <mergeCell ref="B126:E126"/>
    <mergeCell ref="F126:H126"/>
    <mergeCell ref="I126:K126"/>
    <mergeCell ref="L126:N126"/>
    <mergeCell ref="B127:E127"/>
    <mergeCell ref="F127:H127"/>
    <mergeCell ref="I127:K127"/>
    <mergeCell ref="L127:N127"/>
    <mergeCell ref="B128:E128"/>
    <mergeCell ref="F128:H128"/>
    <mergeCell ref="I128:K128"/>
    <mergeCell ref="L128:N128"/>
    <mergeCell ref="B129:E129"/>
    <mergeCell ref="F129:H129"/>
    <mergeCell ref="I129:K129"/>
    <mergeCell ref="L129:N129"/>
    <mergeCell ref="B133:E133"/>
    <mergeCell ref="F133:H133"/>
    <mergeCell ref="I133:K133"/>
    <mergeCell ref="L133:N133"/>
    <mergeCell ref="B134:E134"/>
    <mergeCell ref="F134:H134"/>
    <mergeCell ref="I134:K134"/>
    <mergeCell ref="L134:N134"/>
    <mergeCell ref="B130:E130"/>
    <mergeCell ref="F130:H130"/>
    <mergeCell ref="I130:K130"/>
    <mergeCell ref="L130:N130"/>
    <mergeCell ref="B131:E131"/>
    <mergeCell ref="F131:H131"/>
    <mergeCell ref="I131:K131"/>
    <mergeCell ref="L131:N131"/>
    <mergeCell ref="B132:E132"/>
    <mergeCell ref="F132:H132"/>
    <mergeCell ref="I132:K132"/>
    <mergeCell ref="L132:N132"/>
  </mergeCells>
  <pageMargins left="0.7" right="0.7" top="0.75" bottom="0.75" header="0.3" footer="0.3"/>
  <pageSetup paperSize="9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53"/>
  <sheetViews>
    <sheetView topLeftCell="A231" zoomScale="140" zoomScaleNormal="140" workbookViewId="0">
      <selection activeCell="A244" sqref="A244:XFD251"/>
    </sheetView>
  </sheetViews>
  <sheetFormatPr defaultColWidth="8.85546875" defaultRowHeight="15" x14ac:dyDescent="0.25"/>
  <cols>
    <col min="1" max="1" width="7.7109375" style="116" customWidth="1"/>
    <col min="2" max="14" width="8.85546875" style="116"/>
    <col min="15" max="16384" width="8.85546875" style="63"/>
  </cols>
  <sheetData>
    <row r="1" spans="1:14" x14ac:dyDescent="0.25">
      <c r="A1" s="158"/>
      <c r="B1" s="158"/>
      <c r="C1" s="158"/>
      <c r="D1" s="158"/>
      <c r="E1" s="158"/>
      <c r="F1" s="158"/>
      <c r="G1" s="158"/>
      <c r="H1" s="158"/>
      <c r="I1" s="139"/>
      <c r="J1" s="139"/>
      <c r="K1" s="139"/>
      <c r="M1" s="579" t="s">
        <v>529</v>
      </c>
      <c r="N1" s="579"/>
    </row>
    <row r="2" spans="1:14" ht="15.75" x14ac:dyDescent="0.25">
      <c r="A2" s="158"/>
      <c r="B2" s="158"/>
      <c r="C2" s="158"/>
      <c r="D2" s="158"/>
      <c r="E2" s="158"/>
      <c r="F2" s="158"/>
      <c r="G2" s="158"/>
      <c r="H2" s="158"/>
      <c r="I2" s="139"/>
      <c r="J2" s="139"/>
      <c r="K2" s="139"/>
      <c r="M2" s="136"/>
      <c r="N2" s="136"/>
    </row>
    <row r="3" spans="1:14" x14ac:dyDescent="0.25">
      <c r="A3" s="579" t="s">
        <v>530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ht="15.75" x14ac:dyDescent="0.25">
      <c r="A4" s="564" t="s">
        <v>997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ht="15.75" x14ac:dyDescent="0.25">
      <c r="A5" s="158"/>
      <c r="B5" s="158"/>
      <c r="C5" s="158"/>
      <c r="D5" s="158"/>
      <c r="E5" s="158"/>
      <c r="F5" s="158"/>
      <c r="G5" s="158"/>
      <c r="H5" s="158"/>
      <c r="I5" s="139"/>
      <c r="J5" s="139"/>
      <c r="K5" s="139"/>
      <c r="M5" s="136"/>
      <c r="N5" s="136"/>
    </row>
    <row r="7" spans="1:14" x14ac:dyDescent="0.25">
      <c r="A7" s="702" t="s">
        <v>62</v>
      </c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4"/>
    </row>
    <row r="8" spans="1:14" x14ac:dyDescent="0.25">
      <c r="A8" s="702" t="s">
        <v>63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4"/>
    </row>
    <row r="9" spans="1:14" x14ac:dyDescent="0.25">
      <c r="A9" s="470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</row>
    <row r="10" spans="1:14" ht="19.899999999999999" customHeight="1" x14ac:dyDescent="0.25">
      <c r="A10" s="481" t="s">
        <v>879</v>
      </c>
      <c r="B10" s="286"/>
      <c r="C10" s="481"/>
      <c r="D10" s="285"/>
      <c r="E10" s="285"/>
      <c r="F10" s="470"/>
      <c r="G10" s="470"/>
      <c r="H10" s="470"/>
      <c r="I10" s="470"/>
      <c r="J10" s="470"/>
      <c r="K10" s="470"/>
      <c r="L10" s="470"/>
      <c r="M10" s="470"/>
      <c r="N10" s="470"/>
    </row>
    <row r="11" spans="1:14" ht="21" customHeight="1" x14ac:dyDescent="0.25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</row>
    <row r="12" spans="1:14" ht="9" hidden="1" customHeight="1" x14ac:dyDescent="0.25"/>
    <row r="13" spans="1:14" ht="32.25" customHeight="1" x14ac:dyDescent="0.25">
      <c r="A13" s="730" t="s">
        <v>4</v>
      </c>
      <c r="B13" s="824" t="s">
        <v>531</v>
      </c>
      <c r="C13" s="825"/>
      <c r="D13" s="825"/>
      <c r="E13" s="825"/>
      <c r="F13" s="825"/>
      <c r="G13" s="705"/>
      <c r="H13" s="796" t="s">
        <v>519</v>
      </c>
      <c r="I13" s="797"/>
      <c r="J13" s="798"/>
      <c r="K13" s="796" t="s">
        <v>520</v>
      </c>
      <c r="L13" s="797"/>
      <c r="M13" s="798"/>
      <c r="N13" s="730" t="s">
        <v>534</v>
      </c>
    </row>
    <row r="14" spans="1:14" ht="57.75" customHeight="1" x14ac:dyDescent="0.25">
      <c r="A14" s="731"/>
      <c r="B14" s="826"/>
      <c r="C14" s="827"/>
      <c r="D14" s="827"/>
      <c r="E14" s="827"/>
      <c r="F14" s="827"/>
      <c r="G14" s="828"/>
      <c r="H14" s="796" t="s">
        <v>522</v>
      </c>
      <c r="I14" s="798"/>
      <c r="J14" s="730" t="s">
        <v>532</v>
      </c>
      <c r="K14" s="796" t="s">
        <v>522</v>
      </c>
      <c r="L14" s="798"/>
      <c r="M14" s="730" t="s">
        <v>533</v>
      </c>
      <c r="N14" s="731"/>
    </row>
    <row r="15" spans="1:14" ht="57.75" customHeight="1" x14ac:dyDescent="0.25">
      <c r="A15" s="732"/>
      <c r="B15" s="829"/>
      <c r="C15" s="830"/>
      <c r="D15" s="830"/>
      <c r="E15" s="830"/>
      <c r="F15" s="830"/>
      <c r="G15" s="706"/>
      <c r="H15" s="475" t="s">
        <v>524</v>
      </c>
      <c r="I15" s="475" t="s">
        <v>525</v>
      </c>
      <c r="J15" s="732"/>
      <c r="K15" s="475" t="s">
        <v>524</v>
      </c>
      <c r="L15" s="475" t="s">
        <v>525</v>
      </c>
      <c r="M15" s="732"/>
      <c r="N15" s="732"/>
    </row>
    <row r="16" spans="1:14" x14ac:dyDescent="0.25">
      <c r="A16" s="467">
        <v>1</v>
      </c>
      <c r="B16" s="707">
        <v>2</v>
      </c>
      <c r="C16" s="707"/>
      <c r="D16" s="707"/>
      <c r="E16" s="707"/>
      <c r="F16" s="707"/>
      <c r="G16" s="707"/>
      <c r="H16" s="472">
        <v>3</v>
      </c>
      <c r="I16" s="472">
        <v>4</v>
      </c>
      <c r="J16" s="472">
        <v>5</v>
      </c>
      <c r="K16" s="472">
        <v>6</v>
      </c>
      <c r="L16" s="472">
        <v>7</v>
      </c>
      <c r="M16" s="472">
        <v>8</v>
      </c>
      <c r="N16" s="472">
        <v>9</v>
      </c>
    </row>
    <row r="17" spans="1:14" ht="19.5" customHeight="1" x14ac:dyDescent="0.25">
      <c r="A17" s="467">
        <v>1</v>
      </c>
      <c r="B17" s="810" t="s">
        <v>496</v>
      </c>
      <c r="C17" s="811"/>
      <c r="D17" s="811"/>
      <c r="E17" s="811"/>
      <c r="F17" s="811"/>
      <c r="G17" s="812"/>
      <c r="H17" s="480" t="s">
        <v>526</v>
      </c>
      <c r="I17" s="480" t="s">
        <v>71</v>
      </c>
      <c r="J17" s="480" t="s">
        <v>71</v>
      </c>
      <c r="K17" s="480">
        <v>585</v>
      </c>
      <c r="L17" s="480">
        <v>569</v>
      </c>
      <c r="M17" s="480">
        <v>456</v>
      </c>
      <c r="N17" s="480">
        <v>456</v>
      </c>
    </row>
    <row r="18" spans="1:14" ht="15.75" customHeight="1" x14ac:dyDescent="0.25">
      <c r="A18" s="467">
        <v>2</v>
      </c>
      <c r="B18" s="810" t="s">
        <v>857</v>
      </c>
      <c r="C18" s="811"/>
      <c r="D18" s="811"/>
      <c r="E18" s="811"/>
      <c r="F18" s="811"/>
      <c r="G18" s="812"/>
      <c r="H18" s="480" t="s">
        <v>526</v>
      </c>
      <c r="I18" s="480" t="s">
        <v>71</v>
      </c>
      <c r="J18" s="480" t="s">
        <v>71</v>
      </c>
      <c r="K18" s="480">
        <v>459</v>
      </c>
      <c r="L18" s="480">
        <v>454</v>
      </c>
      <c r="M18" s="480">
        <v>680</v>
      </c>
      <c r="N18" s="480">
        <v>680</v>
      </c>
    </row>
    <row r="19" spans="1:14" ht="15.75" customHeight="1" x14ac:dyDescent="0.25">
      <c r="A19" s="467">
        <v>3</v>
      </c>
      <c r="B19" s="810" t="s">
        <v>858</v>
      </c>
      <c r="C19" s="811"/>
      <c r="D19" s="811"/>
      <c r="E19" s="811"/>
      <c r="F19" s="811"/>
      <c r="G19" s="812"/>
      <c r="H19" s="480" t="s">
        <v>526</v>
      </c>
      <c r="I19" s="480" t="s">
        <v>71</v>
      </c>
      <c r="J19" s="480" t="s">
        <v>71</v>
      </c>
      <c r="K19" s="480">
        <v>0</v>
      </c>
      <c r="L19" s="480">
        <v>0</v>
      </c>
      <c r="M19" s="480">
        <v>0</v>
      </c>
      <c r="N19" s="480">
        <v>0</v>
      </c>
    </row>
    <row r="20" spans="1:14" ht="29.45" customHeight="1" x14ac:dyDescent="0.25">
      <c r="A20" s="467">
        <v>4</v>
      </c>
      <c r="B20" s="816" t="s">
        <v>859</v>
      </c>
      <c r="C20" s="817"/>
      <c r="D20" s="817"/>
      <c r="E20" s="817"/>
      <c r="F20" s="817"/>
      <c r="G20" s="818"/>
      <c r="H20" s="467" t="s">
        <v>526</v>
      </c>
      <c r="I20" s="467" t="s">
        <v>71</v>
      </c>
      <c r="J20" s="467" t="s">
        <v>71</v>
      </c>
      <c r="K20" s="467">
        <v>0</v>
      </c>
      <c r="L20" s="467">
        <v>0</v>
      </c>
      <c r="M20" s="467">
        <v>0</v>
      </c>
      <c r="N20" s="467">
        <v>0</v>
      </c>
    </row>
    <row r="21" spans="1:14" ht="12" customHeight="1" x14ac:dyDescent="0.25">
      <c r="A21" s="467">
        <v>5</v>
      </c>
      <c r="B21" s="816" t="s">
        <v>860</v>
      </c>
      <c r="C21" s="817"/>
      <c r="D21" s="817"/>
      <c r="E21" s="817"/>
      <c r="F21" s="817"/>
      <c r="G21" s="818"/>
      <c r="H21" s="480" t="s">
        <v>526</v>
      </c>
      <c r="I21" s="480" t="s">
        <v>71</v>
      </c>
      <c r="J21" s="480" t="s">
        <v>71</v>
      </c>
      <c r="K21" s="480">
        <v>0</v>
      </c>
      <c r="L21" s="480">
        <v>0</v>
      </c>
      <c r="M21" s="480">
        <v>0</v>
      </c>
      <c r="N21" s="480">
        <v>0</v>
      </c>
    </row>
    <row r="22" spans="1:14" ht="15.75" customHeight="1" x14ac:dyDescent="0.25">
      <c r="A22" s="467">
        <v>6</v>
      </c>
      <c r="B22" s="810" t="s">
        <v>861</v>
      </c>
      <c r="C22" s="811"/>
      <c r="D22" s="811"/>
      <c r="E22" s="811"/>
      <c r="F22" s="811"/>
      <c r="G22" s="812"/>
      <c r="H22" s="480" t="s">
        <v>526</v>
      </c>
      <c r="I22" s="480" t="s">
        <v>71</v>
      </c>
      <c r="J22" s="480" t="s">
        <v>71</v>
      </c>
      <c r="K22" s="480">
        <v>0</v>
      </c>
      <c r="L22" s="480">
        <v>0</v>
      </c>
      <c r="M22" s="480">
        <v>0</v>
      </c>
      <c r="N22" s="480">
        <v>0</v>
      </c>
    </row>
    <row r="23" spans="1:14" ht="15.75" customHeight="1" x14ac:dyDescent="0.25">
      <c r="A23" s="467">
        <v>7</v>
      </c>
      <c r="B23" s="819" t="s">
        <v>862</v>
      </c>
      <c r="C23" s="820"/>
      <c r="D23" s="820"/>
      <c r="E23" s="820"/>
      <c r="F23" s="820"/>
      <c r="G23" s="821"/>
      <c r="H23" s="480" t="s">
        <v>526</v>
      </c>
      <c r="I23" s="480" t="s">
        <v>71</v>
      </c>
      <c r="J23" s="480" t="s">
        <v>71</v>
      </c>
      <c r="K23" s="480">
        <v>0</v>
      </c>
      <c r="L23" s="480">
        <v>0</v>
      </c>
      <c r="M23" s="480">
        <v>0</v>
      </c>
      <c r="N23" s="480">
        <v>0</v>
      </c>
    </row>
    <row r="24" spans="1:14" ht="15.75" customHeight="1" x14ac:dyDescent="0.25">
      <c r="A24" s="467">
        <v>8</v>
      </c>
      <c r="B24" s="810" t="s">
        <v>869</v>
      </c>
      <c r="C24" s="811"/>
      <c r="D24" s="811"/>
      <c r="E24" s="811"/>
      <c r="F24" s="811"/>
      <c r="G24" s="812"/>
      <c r="H24" s="480" t="s">
        <v>526</v>
      </c>
      <c r="I24" s="480" t="s">
        <v>71</v>
      </c>
      <c r="J24" s="480" t="s">
        <v>71</v>
      </c>
      <c r="K24" s="480">
        <v>0</v>
      </c>
      <c r="L24" s="480">
        <v>0</v>
      </c>
      <c r="M24" s="480">
        <v>0</v>
      </c>
      <c r="N24" s="480">
        <v>0</v>
      </c>
    </row>
    <row r="25" spans="1:14" ht="15.75" customHeight="1" x14ac:dyDescent="0.25">
      <c r="A25" s="467">
        <v>9</v>
      </c>
      <c r="B25" s="810" t="s">
        <v>863</v>
      </c>
      <c r="C25" s="811"/>
      <c r="D25" s="811"/>
      <c r="E25" s="811"/>
      <c r="F25" s="811"/>
      <c r="G25" s="812"/>
      <c r="H25" s="480" t="s">
        <v>526</v>
      </c>
      <c r="I25" s="480" t="s">
        <v>71</v>
      </c>
      <c r="J25" s="480" t="s">
        <v>71</v>
      </c>
      <c r="K25" s="480">
        <v>0</v>
      </c>
      <c r="L25" s="480">
        <v>0</v>
      </c>
      <c r="M25" s="480">
        <v>0</v>
      </c>
      <c r="N25" s="480">
        <v>0</v>
      </c>
    </row>
    <row r="26" spans="1:14" ht="15.75" customHeight="1" x14ac:dyDescent="0.25">
      <c r="A26" s="467">
        <v>10</v>
      </c>
      <c r="B26" s="810" t="s">
        <v>864</v>
      </c>
      <c r="C26" s="811"/>
      <c r="D26" s="811"/>
      <c r="E26" s="811"/>
      <c r="F26" s="811"/>
      <c r="G26" s="812"/>
      <c r="H26" s="480" t="s">
        <v>526</v>
      </c>
      <c r="I26" s="480" t="s">
        <v>71</v>
      </c>
      <c r="J26" s="480" t="s">
        <v>71</v>
      </c>
      <c r="K26" s="480">
        <v>25</v>
      </c>
      <c r="L26" s="480">
        <v>20</v>
      </c>
      <c r="M26" s="480">
        <v>12</v>
      </c>
      <c r="N26" s="480">
        <v>12</v>
      </c>
    </row>
    <row r="27" spans="1:14" ht="15.75" customHeight="1" x14ac:dyDescent="0.25">
      <c r="A27" s="467">
        <v>11</v>
      </c>
      <c r="B27" s="810" t="s">
        <v>865</v>
      </c>
      <c r="C27" s="811"/>
      <c r="D27" s="811"/>
      <c r="E27" s="811"/>
      <c r="F27" s="811"/>
      <c r="G27" s="812"/>
      <c r="H27" s="480" t="s">
        <v>526</v>
      </c>
      <c r="I27" s="480" t="s">
        <v>71</v>
      </c>
      <c r="J27" s="480" t="s">
        <v>71</v>
      </c>
      <c r="K27" s="480">
        <v>56</v>
      </c>
      <c r="L27" s="480">
        <v>53</v>
      </c>
      <c r="M27" s="480">
        <v>45</v>
      </c>
      <c r="N27" s="480">
        <v>45</v>
      </c>
    </row>
    <row r="28" spans="1:14" ht="27" customHeight="1" x14ac:dyDescent="0.25">
      <c r="A28" s="467">
        <v>12</v>
      </c>
      <c r="B28" s="816" t="s">
        <v>866</v>
      </c>
      <c r="C28" s="817"/>
      <c r="D28" s="817"/>
      <c r="E28" s="817"/>
      <c r="F28" s="817"/>
      <c r="G28" s="818"/>
      <c r="H28" s="467" t="s">
        <v>526</v>
      </c>
      <c r="I28" s="467" t="s">
        <v>71</v>
      </c>
      <c r="J28" s="467" t="s">
        <v>71</v>
      </c>
      <c r="K28" s="467">
        <v>33</v>
      </c>
      <c r="L28" s="467">
        <v>33</v>
      </c>
      <c r="M28" s="467">
        <v>159</v>
      </c>
      <c r="N28" s="467">
        <v>159</v>
      </c>
    </row>
    <row r="29" spans="1:14" ht="15.75" customHeight="1" x14ac:dyDescent="0.25">
      <c r="A29" s="467">
        <v>13</v>
      </c>
      <c r="B29" s="810" t="s">
        <v>867</v>
      </c>
      <c r="C29" s="811"/>
      <c r="D29" s="811"/>
      <c r="E29" s="811"/>
      <c r="F29" s="811"/>
      <c r="G29" s="812"/>
      <c r="H29" s="480" t="s">
        <v>526</v>
      </c>
      <c r="I29" s="480" t="s">
        <v>71</v>
      </c>
      <c r="J29" s="480" t="s">
        <v>71</v>
      </c>
      <c r="K29" s="480">
        <v>4</v>
      </c>
      <c r="L29" s="480">
        <v>4</v>
      </c>
      <c r="M29" s="480">
        <v>4</v>
      </c>
      <c r="N29" s="480">
        <v>4</v>
      </c>
    </row>
    <row r="30" spans="1:14" ht="15" customHeight="1" x14ac:dyDescent="0.25">
      <c r="A30" s="467">
        <v>14</v>
      </c>
      <c r="B30" s="819" t="s">
        <v>868</v>
      </c>
      <c r="C30" s="820"/>
      <c r="D30" s="820"/>
      <c r="E30" s="820"/>
      <c r="F30" s="820"/>
      <c r="G30" s="821"/>
      <c r="H30" s="467" t="s">
        <v>526</v>
      </c>
      <c r="I30" s="467" t="s">
        <v>71</v>
      </c>
      <c r="J30" s="467" t="s">
        <v>71</v>
      </c>
      <c r="K30" s="467">
        <v>83</v>
      </c>
      <c r="L30" s="467">
        <v>83</v>
      </c>
      <c r="M30" s="467">
        <v>71</v>
      </c>
      <c r="N30" s="467">
        <v>71</v>
      </c>
    </row>
    <row r="31" spans="1:14" ht="15.75" customHeight="1" x14ac:dyDescent="0.25">
      <c r="A31" s="467">
        <v>15</v>
      </c>
      <c r="B31" s="819" t="s">
        <v>870</v>
      </c>
      <c r="C31" s="820"/>
      <c r="D31" s="820"/>
      <c r="E31" s="820"/>
      <c r="F31" s="820"/>
      <c r="G31" s="821"/>
      <c r="H31" s="480" t="s">
        <v>526</v>
      </c>
      <c r="I31" s="480" t="s">
        <v>71</v>
      </c>
      <c r="J31" s="480" t="s">
        <v>71</v>
      </c>
      <c r="K31" s="480">
        <v>1</v>
      </c>
      <c r="L31" s="480">
        <v>1</v>
      </c>
      <c r="M31" s="480">
        <v>2</v>
      </c>
      <c r="N31" s="480">
        <v>2</v>
      </c>
    </row>
    <row r="32" spans="1:14" ht="15" customHeight="1" x14ac:dyDescent="0.25">
      <c r="A32" s="467">
        <v>16</v>
      </c>
      <c r="B32" s="810" t="s">
        <v>871</v>
      </c>
      <c r="C32" s="811"/>
      <c r="D32" s="811"/>
      <c r="E32" s="811"/>
      <c r="F32" s="811"/>
      <c r="G32" s="812"/>
      <c r="H32" s="467" t="s">
        <v>526</v>
      </c>
      <c r="I32" s="467" t="s">
        <v>71</v>
      </c>
      <c r="J32" s="467" t="s">
        <v>71</v>
      </c>
      <c r="K32" s="467">
        <v>0</v>
      </c>
      <c r="L32" s="467">
        <v>0</v>
      </c>
      <c r="M32" s="467">
        <v>0</v>
      </c>
      <c r="N32" s="467">
        <v>0</v>
      </c>
    </row>
    <row r="33" spans="1:14" ht="15.75" customHeight="1" x14ac:dyDescent="0.25">
      <c r="A33" s="467">
        <v>17</v>
      </c>
      <c r="B33" s="810" t="s">
        <v>872</v>
      </c>
      <c r="C33" s="811"/>
      <c r="D33" s="811"/>
      <c r="E33" s="811"/>
      <c r="F33" s="811"/>
      <c r="G33" s="812"/>
      <c r="H33" s="480" t="s">
        <v>526</v>
      </c>
      <c r="I33" s="480" t="s">
        <v>71</v>
      </c>
      <c r="J33" s="480" t="s">
        <v>71</v>
      </c>
      <c r="K33" s="480">
        <v>0</v>
      </c>
      <c r="L33" s="480">
        <v>0</v>
      </c>
      <c r="M33" s="480">
        <v>0</v>
      </c>
      <c r="N33" s="480">
        <v>0</v>
      </c>
    </row>
    <row r="34" spans="1:14" ht="15.75" customHeight="1" x14ac:dyDescent="0.25">
      <c r="A34" s="520">
        <v>18</v>
      </c>
      <c r="B34" s="810" t="s">
        <v>994</v>
      </c>
      <c r="C34" s="811"/>
      <c r="D34" s="811"/>
      <c r="E34" s="811"/>
      <c r="F34" s="811"/>
      <c r="G34" s="812"/>
      <c r="H34" s="480" t="s">
        <v>526</v>
      </c>
      <c r="I34" s="480" t="s">
        <v>71</v>
      </c>
      <c r="J34" s="480" t="s">
        <v>71</v>
      </c>
      <c r="K34" s="480">
        <v>0</v>
      </c>
      <c r="L34" s="480">
        <v>0</v>
      </c>
      <c r="M34" s="480">
        <v>0</v>
      </c>
      <c r="N34" s="480">
        <v>0</v>
      </c>
    </row>
    <row r="35" spans="1:14" ht="15.75" customHeight="1" x14ac:dyDescent="0.25">
      <c r="A35" s="471"/>
      <c r="B35" s="813" t="s">
        <v>72</v>
      </c>
      <c r="C35" s="813"/>
      <c r="D35" s="813"/>
      <c r="E35" s="813"/>
      <c r="F35" s="813"/>
      <c r="G35" s="813"/>
      <c r="H35" s="473"/>
      <c r="I35" s="473"/>
      <c r="J35" s="473"/>
      <c r="K35" s="473">
        <f>SUM(K17:K34)</f>
        <v>1246</v>
      </c>
      <c r="L35" s="473">
        <f t="shared" ref="L35:N35" si="0">SUM(L17:L34)</f>
        <v>1217</v>
      </c>
      <c r="M35" s="473">
        <f t="shared" si="0"/>
        <v>1429</v>
      </c>
      <c r="N35" s="473">
        <f t="shared" si="0"/>
        <v>1429</v>
      </c>
    </row>
    <row r="36" spans="1:14" ht="3.6" customHeight="1" x14ac:dyDescent="0.25"/>
    <row r="37" spans="1:14" ht="18.75" customHeight="1" x14ac:dyDescent="0.25">
      <c r="A37" s="822" t="s">
        <v>880</v>
      </c>
      <c r="B37" s="822"/>
      <c r="C37" s="822"/>
      <c r="D37" s="822"/>
      <c r="E37" s="822"/>
      <c r="F37" s="822"/>
      <c r="G37" s="822"/>
      <c r="H37" s="822"/>
      <c r="I37" s="822"/>
      <c r="J37" s="822"/>
      <c r="K37" s="822"/>
      <c r="L37" s="822"/>
      <c r="M37" s="822"/>
      <c r="N37" s="823"/>
    </row>
    <row r="38" spans="1:14" ht="23.45" customHeight="1" x14ac:dyDescent="0.25"/>
    <row r="39" spans="1:14" x14ac:dyDescent="0.25">
      <c r="A39" s="730" t="s">
        <v>4</v>
      </c>
      <c r="B39" s="824" t="s">
        <v>102</v>
      </c>
      <c r="C39" s="825"/>
      <c r="D39" s="825"/>
      <c r="E39" s="825"/>
      <c r="F39" s="825"/>
      <c r="G39" s="705"/>
      <c r="H39" s="796" t="s">
        <v>519</v>
      </c>
      <c r="I39" s="797"/>
      <c r="J39" s="798"/>
      <c r="K39" s="796" t="s">
        <v>520</v>
      </c>
      <c r="L39" s="797"/>
      <c r="M39" s="798"/>
      <c r="N39" s="730" t="s">
        <v>521</v>
      </c>
    </row>
    <row r="40" spans="1:14" x14ac:dyDescent="0.25">
      <c r="A40" s="731"/>
      <c r="B40" s="826"/>
      <c r="C40" s="827"/>
      <c r="D40" s="827"/>
      <c r="E40" s="827"/>
      <c r="F40" s="827"/>
      <c r="G40" s="828"/>
      <c r="H40" s="796" t="s">
        <v>522</v>
      </c>
      <c r="I40" s="798"/>
      <c r="J40" s="730" t="s">
        <v>523</v>
      </c>
      <c r="K40" s="796" t="s">
        <v>522</v>
      </c>
      <c r="L40" s="798"/>
      <c r="M40" s="730" t="s">
        <v>523</v>
      </c>
      <c r="N40" s="731"/>
    </row>
    <row r="41" spans="1:14" ht="24.75" x14ac:dyDescent="0.25">
      <c r="A41" s="732"/>
      <c r="B41" s="829"/>
      <c r="C41" s="830"/>
      <c r="D41" s="830"/>
      <c r="E41" s="830"/>
      <c r="F41" s="830"/>
      <c r="G41" s="706"/>
      <c r="H41" s="475" t="s">
        <v>524</v>
      </c>
      <c r="I41" s="475" t="s">
        <v>525</v>
      </c>
      <c r="J41" s="732"/>
      <c r="K41" s="475" t="s">
        <v>524</v>
      </c>
      <c r="L41" s="475" t="s">
        <v>525</v>
      </c>
      <c r="M41" s="732"/>
      <c r="N41" s="732"/>
    </row>
    <row r="42" spans="1:14" x14ac:dyDescent="0.25">
      <c r="A42" s="467">
        <v>1</v>
      </c>
      <c r="B42" s="707">
        <v>2</v>
      </c>
      <c r="C42" s="707"/>
      <c r="D42" s="707"/>
      <c r="E42" s="707"/>
      <c r="F42" s="707"/>
      <c r="G42" s="707"/>
      <c r="H42" s="472">
        <v>3</v>
      </c>
      <c r="I42" s="472">
        <v>4</v>
      </c>
      <c r="J42" s="472">
        <v>5</v>
      </c>
      <c r="K42" s="472">
        <v>6</v>
      </c>
      <c r="L42" s="472">
        <v>7</v>
      </c>
      <c r="M42" s="472">
        <v>8</v>
      </c>
      <c r="N42" s="472">
        <v>9</v>
      </c>
    </row>
    <row r="43" spans="1:14" ht="15.75" customHeight="1" x14ac:dyDescent="0.25">
      <c r="A43" s="467">
        <v>1</v>
      </c>
      <c r="B43" s="810" t="s">
        <v>496</v>
      </c>
      <c r="C43" s="811"/>
      <c r="D43" s="811"/>
      <c r="E43" s="811"/>
      <c r="F43" s="811"/>
      <c r="G43" s="812"/>
      <c r="H43" s="480" t="s">
        <v>526</v>
      </c>
      <c r="I43" s="480" t="s">
        <v>71</v>
      </c>
      <c r="J43" s="480" t="s">
        <v>71</v>
      </c>
      <c r="K43" s="480">
        <v>585</v>
      </c>
      <c r="L43" s="480">
        <v>569</v>
      </c>
      <c r="M43" s="480">
        <v>145</v>
      </c>
      <c r="N43" s="480">
        <v>145</v>
      </c>
    </row>
    <row r="44" spans="1:14" ht="15.75" customHeight="1" x14ac:dyDescent="0.25">
      <c r="A44" s="467">
        <v>2</v>
      </c>
      <c r="B44" s="810" t="s">
        <v>857</v>
      </c>
      <c r="C44" s="811"/>
      <c r="D44" s="811"/>
      <c r="E44" s="811"/>
      <c r="F44" s="811"/>
      <c r="G44" s="812"/>
      <c r="H44" s="480" t="s">
        <v>526</v>
      </c>
      <c r="I44" s="480" t="s">
        <v>71</v>
      </c>
      <c r="J44" s="480" t="s">
        <v>71</v>
      </c>
      <c r="K44" s="480">
        <v>459</v>
      </c>
      <c r="L44" s="480">
        <v>454</v>
      </c>
      <c r="M44" s="480">
        <v>347</v>
      </c>
      <c r="N44" s="480">
        <v>347</v>
      </c>
    </row>
    <row r="45" spans="1:14" ht="15.75" customHeight="1" x14ac:dyDescent="0.25">
      <c r="A45" s="467">
        <v>3</v>
      </c>
      <c r="B45" s="810" t="s">
        <v>858</v>
      </c>
      <c r="C45" s="811"/>
      <c r="D45" s="811"/>
      <c r="E45" s="811"/>
      <c r="F45" s="811"/>
      <c r="G45" s="812"/>
      <c r="H45" s="480" t="s">
        <v>526</v>
      </c>
      <c r="I45" s="480" t="s">
        <v>71</v>
      </c>
      <c r="J45" s="480" t="s">
        <v>71</v>
      </c>
      <c r="K45" s="480">
        <v>0</v>
      </c>
      <c r="L45" s="480">
        <v>0</v>
      </c>
      <c r="M45" s="480">
        <v>0</v>
      </c>
      <c r="N45" s="480">
        <v>0</v>
      </c>
    </row>
    <row r="46" spans="1:14" ht="15.75" customHeight="1" x14ac:dyDescent="0.25">
      <c r="A46" s="467">
        <v>4</v>
      </c>
      <c r="B46" s="816" t="s">
        <v>859</v>
      </c>
      <c r="C46" s="817"/>
      <c r="D46" s="817"/>
      <c r="E46" s="817"/>
      <c r="F46" s="817"/>
      <c r="G46" s="818"/>
      <c r="H46" s="480" t="s">
        <v>526</v>
      </c>
      <c r="I46" s="480" t="s">
        <v>71</v>
      </c>
      <c r="J46" s="480" t="s">
        <v>71</v>
      </c>
      <c r="K46" s="467">
        <v>0</v>
      </c>
      <c r="L46" s="467">
        <v>0</v>
      </c>
      <c r="M46" s="480">
        <v>0</v>
      </c>
      <c r="N46" s="480">
        <v>0</v>
      </c>
    </row>
    <row r="47" spans="1:14" ht="18" customHeight="1" x14ac:dyDescent="0.25">
      <c r="A47" s="467">
        <v>5</v>
      </c>
      <c r="B47" s="816" t="s">
        <v>860</v>
      </c>
      <c r="C47" s="817"/>
      <c r="D47" s="817"/>
      <c r="E47" s="817"/>
      <c r="F47" s="817"/>
      <c r="G47" s="818"/>
      <c r="H47" s="467" t="s">
        <v>526</v>
      </c>
      <c r="I47" s="467" t="s">
        <v>71</v>
      </c>
      <c r="J47" s="467" t="s">
        <v>71</v>
      </c>
      <c r="K47" s="467">
        <v>0</v>
      </c>
      <c r="L47" s="467">
        <v>0</v>
      </c>
      <c r="M47" s="467">
        <v>0</v>
      </c>
      <c r="N47" s="467">
        <v>0</v>
      </c>
    </row>
    <row r="48" spans="1:14" ht="15.75" customHeight="1" x14ac:dyDescent="0.25">
      <c r="A48" s="467">
        <v>6</v>
      </c>
      <c r="B48" s="810" t="s">
        <v>861</v>
      </c>
      <c r="C48" s="811"/>
      <c r="D48" s="811"/>
      <c r="E48" s="811"/>
      <c r="F48" s="811"/>
      <c r="G48" s="812"/>
      <c r="H48" s="480" t="s">
        <v>526</v>
      </c>
      <c r="I48" s="480" t="s">
        <v>71</v>
      </c>
      <c r="J48" s="480" t="s">
        <v>71</v>
      </c>
      <c r="K48" s="480">
        <v>0</v>
      </c>
      <c r="L48" s="480">
        <v>0</v>
      </c>
      <c r="M48" s="480">
        <v>0</v>
      </c>
      <c r="N48" s="480">
        <v>0</v>
      </c>
    </row>
    <row r="49" spans="1:14" ht="15.75" customHeight="1" x14ac:dyDescent="0.25">
      <c r="A49" s="467">
        <v>7</v>
      </c>
      <c r="B49" s="819" t="s">
        <v>862</v>
      </c>
      <c r="C49" s="820"/>
      <c r="D49" s="820"/>
      <c r="E49" s="820"/>
      <c r="F49" s="820"/>
      <c r="G49" s="821"/>
      <c r="H49" s="480" t="s">
        <v>526</v>
      </c>
      <c r="I49" s="480" t="s">
        <v>71</v>
      </c>
      <c r="J49" s="480" t="s">
        <v>71</v>
      </c>
      <c r="K49" s="480">
        <v>0</v>
      </c>
      <c r="L49" s="480">
        <v>0</v>
      </c>
      <c r="M49" s="480">
        <v>0</v>
      </c>
      <c r="N49" s="480">
        <v>0</v>
      </c>
    </row>
    <row r="50" spans="1:14" ht="15.75" customHeight="1" x14ac:dyDescent="0.25">
      <c r="A50" s="467">
        <v>8</v>
      </c>
      <c r="B50" s="810" t="s">
        <v>869</v>
      </c>
      <c r="C50" s="811"/>
      <c r="D50" s="811"/>
      <c r="E50" s="811"/>
      <c r="F50" s="811"/>
      <c r="G50" s="812"/>
      <c r="H50" s="480" t="s">
        <v>526</v>
      </c>
      <c r="I50" s="480" t="s">
        <v>71</v>
      </c>
      <c r="J50" s="480" t="s">
        <v>71</v>
      </c>
      <c r="K50" s="480">
        <v>0</v>
      </c>
      <c r="L50" s="480">
        <v>0</v>
      </c>
      <c r="M50" s="480">
        <v>0</v>
      </c>
      <c r="N50" s="480">
        <v>0</v>
      </c>
    </row>
    <row r="51" spans="1:14" ht="15.75" customHeight="1" x14ac:dyDescent="0.25">
      <c r="A51" s="467">
        <v>9</v>
      </c>
      <c r="B51" s="810" t="s">
        <v>863</v>
      </c>
      <c r="C51" s="811"/>
      <c r="D51" s="811"/>
      <c r="E51" s="811"/>
      <c r="F51" s="811"/>
      <c r="G51" s="812"/>
      <c r="H51" s="480" t="s">
        <v>526</v>
      </c>
      <c r="I51" s="480" t="s">
        <v>71</v>
      </c>
      <c r="J51" s="480" t="s">
        <v>71</v>
      </c>
      <c r="K51" s="480">
        <v>0</v>
      </c>
      <c r="L51" s="480">
        <v>0</v>
      </c>
      <c r="M51" s="480">
        <v>0</v>
      </c>
      <c r="N51" s="480">
        <v>0</v>
      </c>
    </row>
    <row r="52" spans="1:14" ht="15.75" customHeight="1" x14ac:dyDescent="0.25">
      <c r="A52" s="467">
        <v>10</v>
      </c>
      <c r="B52" s="810" t="s">
        <v>864</v>
      </c>
      <c r="C52" s="811"/>
      <c r="D52" s="811"/>
      <c r="E52" s="811"/>
      <c r="F52" s="811"/>
      <c r="G52" s="812"/>
      <c r="H52" s="480" t="s">
        <v>526</v>
      </c>
      <c r="I52" s="480" t="s">
        <v>71</v>
      </c>
      <c r="J52" s="480" t="s">
        <v>71</v>
      </c>
      <c r="K52" s="480">
        <v>25</v>
      </c>
      <c r="L52" s="480">
        <v>20</v>
      </c>
      <c r="M52" s="480">
        <v>0</v>
      </c>
      <c r="N52" s="480">
        <v>0</v>
      </c>
    </row>
    <row r="53" spans="1:14" ht="15.75" customHeight="1" x14ac:dyDescent="0.25">
      <c r="A53" s="467">
        <v>11</v>
      </c>
      <c r="B53" s="810" t="s">
        <v>865</v>
      </c>
      <c r="C53" s="811"/>
      <c r="D53" s="811"/>
      <c r="E53" s="811"/>
      <c r="F53" s="811"/>
      <c r="G53" s="812"/>
      <c r="H53" s="480" t="s">
        <v>526</v>
      </c>
      <c r="I53" s="480" t="s">
        <v>71</v>
      </c>
      <c r="J53" s="480" t="s">
        <v>71</v>
      </c>
      <c r="K53" s="480">
        <v>56</v>
      </c>
      <c r="L53" s="480">
        <v>53</v>
      </c>
      <c r="M53" s="480">
        <v>3</v>
      </c>
      <c r="N53" s="480">
        <v>3</v>
      </c>
    </row>
    <row r="54" spans="1:14" ht="18.600000000000001" customHeight="1" x14ac:dyDescent="0.25">
      <c r="A54" s="467">
        <v>12</v>
      </c>
      <c r="B54" s="816" t="s">
        <v>866</v>
      </c>
      <c r="C54" s="817"/>
      <c r="D54" s="817"/>
      <c r="E54" s="817"/>
      <c r="F54" s="817"/>
      <c r="G54" s="818"/>
      <c r="H54" s="480" t="s">
        <v>526</v>
      </c>
      <c r="I54" s="480" t="s">
        <v>71</v>
      </c>
      <c r="J54" s="480" t="s">
        <v>71</v>
      </c>
      <c r="K54" s="467">
        <v>33</v>
      </c>
      <c r="L54" s="467">
        <v>33</v>
      </c>
      <c r="M54" s="467">
        <v>211</v>
      </c>
      <c r="N54" s="467">
        <v>211</v>
      </c>
    </row>
    <row r="55" spans="1:14" ht="15.75" customHeight="1" x14ac:dyDescent="0.25">
      <c r="A55" s="467">
        <v>13</v>
      </c>
      <c r="B55" s="810" t="s">
        <v>867</v>
      </c>
      <c r="C55" s="811"/>
      <c r="D55" s="811"/>
      <c r="E55" s="811"/>
      <c r="F55" s="811"/>
      <c r="G55" s="812"/>
      <c r="H55" s="480" t="s">
        <v>526</v>
      </c>
      <c r="I55" s="480" t="s">
        <v>71</v>
      </c>
      <c r="J55" s="480" t="s">
        <v>71</v>
      </c>
      <c r="K55" s="480">
        <v>4</v>
      </c>
      <c r="L55" s="480">
        <v>4</v>
      </c>
      <c r="M55" s="480">
        <v>3</v>
      </c>
      <c r="N55" s="480">
        <v>3</v>
      </c>
    </row>
    <row r="56" spans="1:14" ht="15.75" customHeight="1" x14ac:dyDescent="0.25">
      <c r="A56" s="467">
        <v>14</v>
      </c>
      <c r="B56" s="819" t="s">
        <v>868</v>
      </c>
      <c r="C56" s="820"/>
      <c r="D56" s="820"/>
      <c r="E56" s="820"/>
      <c r="F56" s="820"/>
      <c r="G56" s="821"/>
      <c r="H56" s="467" t="s">
        <v>526</v>
      </c>
      <c r="I56" s="467" t="s">
        <v>71</v>
      </c>
      <c r="J56" s="467" t="s">
        <v>71</v>
      </c>
      <c r="K56" s="467">
        <v>83</v>
      </c>
      <c r="L56" s="467">
        <v>83</v>
      </c>
      <c r="M56" s="480">
        <v>0</v>
      </c>
      <c r="N56" s="480">
        <v>0</v>
      </c>
    </row>
    <row r="57" spans="1:14" ht="15.75" customHeight="1" x14ac:dyDescent="0.25">
      <c r="A57" s="467">
        <v>15</v>
      </c>
      <c r="B57" s="819" t="s">
        <v>870</v>
      </c>
      <c r="C57" s="820"/>
      <c r="D57" s="820"/>
      <c r="E57" s="820"/>
      <c r="F57" s="820"/>
      <c r="G57" s="821"/>
      <c r="H57" s="480" t="s">
        <v>526</v>
      </c>
      <c r="I57" s="480" t="s">
        <v>71</v>
      </c>
      <c r="J57" s="480" t="s">
        <v>71</v>
      </c>
      <c r="K57" s="480">
        <v>1</v>
      </c>
      <c r="L57" s="480">
        <v>1</v>
      </c>
      <c r="M57" s="480">
        <v>0</v>
      </c>
      <c r="N57" s="480">
        <v>0</v>
      </c>
    </row>
    <row r="58" spans="1:14" ht="15.75" customHeight="1" x14ac:dyDescent="0.25">
      <c r="A58" s="467">
        <v>16</v>
      </c>
      <c r="B58" s="810" t="s">
        <v>871</v>
      </c>
      <c r="C58" s="811"/>
      <c r="D58" s="811"/>
      <c r="E58" s="811"/>
      <c r="F58" s="811"/>
      <c r="G58" s="812"/>
      <c r="H58" s="467" t="s">
        <v>526</v>
      </c>
      <c r="I58" s="467" t="s">
        <v>71</v>
      </c>
      <c r="J58" s="467" t="s">
        <v>71</v>
      </c>
      <c r="K58" s="467">
        <v>0</v>
      </c>
      <c r="L58" s="467">
        <v>0</v>
      </c>
      <c r="M58" s="480">
        <v>0</v>
      </c>
      <c r="N58" s="480">
        <v>0</v>
      </c>
    </row>
    <row r="59" spans="1:14" ht="15.75" customHeight="1" x14ac:dyDescent="0.25">
      <c r="A59" s="467">
        <v>17</v>
      </c>
      <c r="B59" s="810" t="s">
        <v>872</v>
      </c>
      <c r="C59" s="811"/>
      <c r="D59" s="811"/>
      <c r="E59" s="811"/>
      <c r="F59" s="811"/>
      <c r="G59" s="812"/>
      <c r="H59" s="480" t="s">
        <v>526</v>
      </c>
      <c r="I59" s="480" t="s">
        <v>71</v>
      </c>
      <c r="J59" s="480" t="s">
        <v>71</v>
      </c>
      <c r="K59" s="480">
        <v>0</v>
      </c>
      <c r="L59" s="480">
        <v>0</v>
      </c>
      <c r="M59" s="480">
        <v>0</v>
      </c>
      <c r="N59" s="480">
        <v>0</v>
      </c>
    </row>
    <row r="60" spans="1:14" ht="15.75" customHeight="1" x14ac:dyDescent="0.25">
      <c r="A60" s="520" t="s">
        <v>995</v>
      </c>
      <c r="B60" s="810" t="s">
        <v>994</v>
      </c>
      <c r="C60" s="811"/>
      <c r="D60" s="811"/>
      <c r="E60" s="811"/>
      <c r="F60" s="811"/>
      <c r="G60" s="812"/>
      <c r="H60" s="480" t="s">
        <v>526</v>
      </c>
      <c r="I60" s="480" t="s">
        <v>71</v>
      </c>
      <c r="J60" s="480" t="s">
        <v>71</v>
      </c>
      <c r="K60" s="480">
        <v>0</v>
      </c>
      <c r="L60" s="480">
        <v>0</v>
      </c>
      <c r="M60" s="480">
        <v>0</v>
      </c>
      <c r="N60" s="480">
        <v>0</v>
      </c>
    </row>
    <row r="61" spans="1:14" ht="15.75" customHeight="1" x14ac:dyDescent="0.25">
      <c r="A61" s="471"/>
      <c r="B61" s="813" t="s">
        <v>72</v>
      </c>
      <c r="C61" s="813"/>
      <c r="D61" s="813"/>
      <c r="E61" s="813"/>
      <c r="F61" s="813"/>
      <c r="G61" s="813"/>
      <c r="H61" s="473"/>
      <c r="I61" s="473"/>
      <c r="J61" s="473"/>
      <c r="K61" s="473">
        <f>SUM(K43:K60)</f>
        <v>1246</v>
      </c>
      <c r="L61" s="473">
        <f t="shared" ref="L61" si="1">SUM(L43:L60)</f>
        <v>1217</v>
      </c>
      <c r="M61" s="473">
        <f t="shared" ref="M61" si="2">SUM(M43:M60)</f>
        <v>709</v>
      </c>
      <c r="N61" s="473">
        <f t="shared" ref="N61" si="3">SUM(N43:N60)</f>
        <v>709</v>
      </c>
    </row>
    <row r="62" spans="1:14" ht="3" customHeight="1" x14ac:dyDescent="0.25"/>
    <row r="63" spans="1:14" ht="13.5" customHeight="1" x14ac:dyDescent="0.25">
      <c r="A63" s="822" t="s">
        <v>881</v>
      </c>
      <c r="B63" s="822"/>
      <c r="C63" s="822"/>
      <c r="D63" s="822"/>
      <c r="E63" s="822"/>
      <c r="F63" s="822"/>
      <c r="G63" s="822"/>
      <c r="H63" s="822"/>
      <c r="I63" s="822"/>
      <c r="J63" s="822"/>
      <c r="K63" s="822"/>
      <c r="L63" s="822"/>
      <c r="M63" s="822"/>
      <c r="N63" s="823"/>
    </row>
    <row r="64" spans="1:14" ht="2.4500000000000002" customHeight="1" x14ac:dyDescent="0.25"/>
    <row r="65" spans="1:14" x14ac:dyDescent="0.25">
      <c r="A65" s="730" t="s">
        <v>4</v>
      </c>
      <c r="B65" s="824" t="s">
        <v>102</v>
      </c>
      <c r="C65" s="825"/>
      <c r="D65" s="825"/>
      <c r="E65" s="825"/>
      <c r="F65" s="825"/>
      <c r="G65" s="705"/>
      <c r="H65" s="796" t="s">
        <v>519</v>
      </c>
      <c r="I65" s="797"/>
      <c r="J65" s="798"/>
      <c r="K65" s="796" t="s">
        <v>520</v>
      </c>
      <c r="L65" s="797"/>
      <c r="M65" s="798"/>
      <c r="N65" s="730" t="s">
        <v>521</v>
      </c>
    </row>
    <row r="66" spans="1:14" x14ac:dyDescent="0.25">
      <c r="A66" s="731"/>
      <c r="B66" s="826"/>
      <c r="C66" s="827"/>
      <c r="D66" s="827"/>
      <c r="E66" s="827"/>
      <c r="F66" s="827"/>
      <c r="G66" s="828"/>
      <c r="H66" s="796" t="s">
        <v>522</v>
      </c>
      <c r="I66" s="798"/>
      <c r="J66" s="730" t="s">
        <v>523</v>
      </c>
      <c r="K66" s="796" t="s">
        <v>522</v>
      </c>
      <c r="L66" s="798"/>
      <c r="M66" s="730" t="s">
        <v>523</v>
      </c>
      <c r="N66" s="731"/>
    </row>
    <row r="67" spans="1:14" ht="24.75" x14ac:dyDescent="0.25">
      <c r="A67" s="732"/>
      <c r="B67" s="829"/>
      <c r="C67" s="830"/>
      <c r="D67" s="830"/>
      <c r="E67" s="830"/>
      <c r="F67" s="830"/>
      <c r="G67" s="706"/>
      <c r="H67" s="475" t="s">
        <v>524</v>
      </c>
      <c r="I67" s="475" t="s">
        <v>525</v>
      </c>
      <c r="J67" s="732"/>
      <c r="K67" s="475" t="s">
        <v>524</v>
      </c>
      <c r="L67" s="475" t="s">
        <v>525</v>
      </c>
      <c r="M67" s="732"/>
      <c r="N67" s="732"/>
    </row>
    <row r="68" spans="1:14" x14ac:dyDescent="0.25">
      <c r="A68" s="467">
        <v>1</v>
      </c>
      <c r="B68" s="707">
        <v>2</v>
      </c>
      <c r="C68" s="707"/>
      <c r="D68" s="707"/>
      <c r="E68" s="707"/>
      <c r="F68" s="707"/>
      <c r="G68" s="707"/>
      <c r="H68" s="472">
        <v>3</v>
      </c>
      <c r="I68" s="472">
        <v>4</v>
      </c>
      <c r="J68" s="472">
        <v>5</v>
      </c>
      <c r="K68" s="472">
        <v>6</v>
      </c>
      <c r="L68" s="472">
        <v>7</v>
      </c>
      <c r="M68" s="472">
        <v>8</v>
      </c>
      <c r="N68" s="472">
        <v>9</v>
      </c>
    </row>
    <row r="69" spans="1:14" ht="15.75" customHeight="1" x14ac:dyDescent="0.25">
      <c r="A69" s="467">
        <v>1</v>
      </c>
      <c r="B69" s="810" t="s">
        <v>496</v>
      </c>
      <c r="C69" s="811"/>
      <c r="D69" s="811"/>
      <c r="E69" s="811"/>
      <c r="F69" s="811"/>
      <c r="G69" s="812"/>
      <c r="H69" s="480" t="s">
        <v>526</v>
      </c>
      <c r="I69" s="480" t="s">
        <v>71</v>
      </c>
      <c r="J69" s="480" t="s">
        <v>71</v>
      </c>
      <c r="K69" s="480">
        <v>3057</v>
      </c>
      <c r="L69" s="480">
        <v>2706</v>
      </c>
      <c r="M69" s="480">
        <v>321</v>
      </c>
      <c r="N69" s="480">
        <v>321</v>
      </c>
    </row>
    <row r="70" spans="1:14" ht="15.75" customHeight="1" x14ac:dyDescent="0.25">
      <c r="A70" s="467">
        <v>2</v>
      </c>
      <c r="B70" s="810" t="s">
        <v>857</v>
      </c>
      <c r="C70" s="811"/>
      <c r="D70" s="811"/>
      <c r="E70" s="811"/>
      <c r="F70" s="811"/>
      <c r="G70" s="812"/>
      <c r="H70" s="480" t="s">
        <v>526</v>
      </c>
      <c r="I70" s="480" t="s">
        <v>71</v>
      </c>
      <c r="J70" s="480" t="s">
        <v>71</v>
      </c>
      <c r="K70" s="480">
        <v>9016</v>
      </c>
      <c r="L70" s="480">
        <v>8943</v>
      </c>
      <c r="M70" s="480">
        <v>979</v>
      </c>
      <c r="N70" s="480">
        <v>979</v>
      </c>
    </row>
    <row r="71" spans="1:14" ht="15.75" customHeight="1" x14ac:dyDescent="0.25">
      <c r="A71" s="467">
        <v>3</v>
      </c>
      <c r="B71" s="810" t="s">
        <v>858</v>
      </c>
      <c r="C71" s="811"/>
      <c r="D71" s="811"/>
      <c r="E71" s="811"/>
      <c r="F71" s="811"/>
      <c r="G71" s="812"/>
      <c r="H71" s="480" t="s">
        <v>526</v>
      </c>
      <c r="I71" s="480" t="s">
        <v>71</v>
      </c>
      <c r="J71" s="480" t="s">
        <v>71</v>
      </c>
      <c r="K71" s="480">
        <v>16</v>
      </c>
      <c r="L71" s="480">
        <v>16</v>
      </c>
      <c r="M71" s="480">
        <v>0</v>
      </c>
      <c r="N71" s="480">
        <v>0</v>
      </c>
    </row>
    <row r="72" spans="1:14" ht="15.75" customHeight="1" x14ac:dyDescent="0.25">
      <c r="A72" s="467">
        <v>4</v>
      </c>
      <c r="B72" s="816" t="s">
        <v>859</v>
      </c>
      <c r="C72" s="817"/>
      <c r="D72" s="817"/>
      <c r="E72" s="817"/>
      <c r="F72" s="817"/>
      <c r="G72" s="818"/>
      <c r="H72" s="480" t="s">
        <v>526</v>
      </c>
      <c r="I72" s="480" t="s">
        <v>71</v>
      </c>
      <c r="J72" s="480" t="s">
        <v>71</v>
      </c>
      <c r="K72" s="480">
        <v>46</v>
      </c>
      <c r="L72" s="480">
        <v>46</v>
      </c>
      <c r="M72" s="480">
        <v>8</v>
      </c>
      <c r="N72" s="480">
        <v>8</v>
      </c>
    </row>
    <row r="73" spans="1:14" ht="16.149999999999999" customHeight="1" x14ac:dyDescent="0.25">
      <c r="A73" s="467">
        <v>5</v>
      </c>
      <c r="B73" s="816" t="s">
        <v>860</v>
      </c>
      <c r="C73" s="817"/>
      <c r="D73" s="817"/>
      <c r="E73" s="817"/>
      <c r="F73" s="817"/>
      <c r="G73" s="818"/>
      <c r="H73" s="480" t="s">
        <v>526</v>
      </c>
      <c r="I73" s="480" t="s">
        <v>71</v>
      </c>
      <c r="J73" s="480" t="s">
        <v>71</v>
      </c>
      <c r="K73" s="480">
        <v>195</v>
      </c>
      <c r="L73" s="480">
        <v>180</v>
      </c>
      <c r="M73" s="480">
        <v>12</v>
      </c>
      <c r="N73" s="480">
        <v>12</v>
      </c>
    </row>
    <row r="74" spans="1:14" ht="15.75" customHeight="1" x14ac:dyDescent="0.25">
      <c r="A74" s="467">
        <v>6</v>
      </c>
      <c r="B74" s="810" t="s">
        <v>861</v>
      </c>
      <c r="C74" s="811"/>
      <c r="D74" s="811"/>
      <c r="E74" s="811"/>
      <c r="F74" s="811"/>
      <c r="G74" s="812"/>
      <c r="H74" s="480" t="s">
        <v>526</v>
      </c>
      <c r="I74" s="480" t="s">
        <v>71</v>
      </c>
      <c r="J74" s="480" t="s">
        <v>71</v>
      </c>
      <c r="K74" s="480">
        <v>129</v>
      </c>
      <c r="L74" s="480">
        <v>125</v>
      </c>
      <c r="M74" s="480">
        <v>46</v>
      </c>
      <c r="N74" s="480">
        <v>46</v>
      </c>
    </row>
    <row r="75" spans="1:14" ht="15.75" customHeight="1" x14ac:dyDescent="0.25">
      <c r="A75" s="467">
        <v>7</v>
      </c>
      <c r="B75" s="819" t="s">
        <v>862</v>
      </c>
      <c r="C75" s="820"/>
      <c r="D75" s="820"/>
      <c r="E75" s="820"/>
      <c r="F75" s="820"/>
      <c r="G75" s="821"/>
      <c r="H75" s="480" t="s">
        <v>526</v>
      </c>
      <c r="I75" s="480" t="s">
        <v>71</v>
      </c>
      <c r="J75" s="480" t="s">
        <v>71</v>
      </c>
      <c r="K75" s="480">
        <v>74</v>
      </c>
      <c r="L75" s="480">
        <v>50</v>
      </c>
      <c r="M75" s="480">
        <v>4</v>
      </c>
      <c r="N75" s="480">
        <v>4</v>
      </c>
    </row>
    <row r="76" spans="1:14" ht="15.75" customHeight="1" x14ac:dyDescent="0.25">
      <c r="A76" s="467">
        <v>8</v>
      </c>
      <c r="B76" s="810" t="s">
        <v>869</v>
      </c>
      <c r="C76" s="811"/>
      <c r="D76" s="811"/>
      <c r="E76" s="811"/>
      <c r="F76" s="811"/>
      <c r="G76" s="812"/>
      <c r="H76" s="480" t="s">
        <v>526</v>
      </c>
      <c r="I76" s="480" t="s">
        <v>71</v>
      </c>
      <c r="J76" s="480" t="s">
        <v>71</v>
      </c>
      <c r="K76" s="480">
        <v>117</v>
      </c>
      <c r="L76" s="480">
        <v>114</v>
      </c>
      <c r="M76" s="480">
        <v>9</v>
      </c>
      <c r="N76" s="480">
        <v>9</v>
      </c>
    </row>
    <row r="77" spans="1:14" ht="15.75" customHeight="1" x14ac:dyDescent="0.25">
      <c r="A77" s="467">
        <v>9</v>
      </c>
      <c r="B77" s="810" t="s">
        <v>863</v>
      </c>
      <c r="C77" s="811"/>
      <c r="D77" s="811"/>
      <c r="E77" s="811"/>
      <c r="F77" s="811"/>
      <c r="G77" s="812"/>
      <c r="H77" s="480" t="s">
        <v>526</v>
      </c>
      <c r="I77" s="480" t="s">
        <v>71</v>
      </c>
      <c r="J77" s="480" t="s">
        <v>71</v>
      </c>
      <c r="K77" s="480">
        <v>242</v>
      </c>
      <c r="L77" s="480">
        <v>242</v>
      </c>
      <c r="M77" s="480">
        <v>69</v>
      </c>
      <c r="N77" s="480">
        <v>69</v>
      </c>
    </row>
    <row r="78" spans="1:14" ht="15.75" customHeight="1" x14ac:dyDescent="0.25">
      <c r="A78" s="467">
        <v>10</v>
      </c>
      <c r="B78" s="810" t="s">
        <v>864</v>
      </c>
      <c r="C78" s="811"/>
      <c r="D78" s="811"/>
      <c r="E78" s="811"/>
      <c r="F78" s="811"/>
      <c r="G78" s="812"/>
      <c r="H78" s="480" t="s">
        <v>526</v>
      </c>
      <c r="I78" s="480" t="s">
        <v>71</v>
      </c>
      <c r="J78" s="480" t="s">
        <v>71</v>
      </c>
      <c r="K78" s="480">
        <v>157</v>
      </c>
      <c r="L78" s="480">
        <v>138</v>
      </c>
      <c r="M78" s="480">
        <v>81</v>
      </c>
      <c r="N78" s="480">
        <v>81</v>
      </c>
    </row>
    <row r="79" spans="1:14" ht="15.75" customHeight="1" x14ac:dyDescent="0.25">
      <c r="A79" s="467">
        <v>11</v>
      </c>
      <c r="B79" s="810" t="s">
        <v>865</v>
      </c>
      <c r="C79" s="811"/>
      <c r="D79" s="811"/>
      <c r="E79" s="811"/>
      <c r="F79" s="811"/>
      <c r="G79" s="812"/>
      <c r="H79" s="480" t="s">
        <v>526</v>
      </c>
      <c r="I79" s="480" t="s">
        <v>71</v>
      </c>
      <c r="J79" s="480" t="s">
        <v>71</v>
      </c>
      <c r="K79" s="480">
        <v>192</v>
      </c>
      <c r="L79" s="480">
        <v>181</v>
      </c>
      <c r="M79" s="480">
        <v>14</v>
      </c>
      <c r="N79" s="480">
        <v>14</v>
      </c>
    </row>
    <row r="80" spans="1:14" ht="14.45" customHeight="1" x14ac:dyDescent="0.25">
      <c r="A80" s="467">
        <v>12</v>
      </c>
      <c r="B80" s="816" t="s">
        <v>866</v>
      </c>
      <c r="C80" s="817"/>
      <c r="D80" s="817"/>
      <c r="E80" s="817"/>
      <c r="F80" s="817"/>
      <c r="G80" s="818"/>
      <c r="H80" s="480" t="s">
        <v>526</v>
      </c>
      <c r="I80" s="480" t="s">
        <v>71</v>
      </c>
      <c r="J80" s="480" t="s">
        <v>71</v>
      </c>
      <c r="K80" s="480">
        <v>49</v>
      </c>
      <c r="L80" s="480">
        <v>49</v>
      </c>
      <c r="M80" s="480">
        <v>21</v>
      </c>
      <c r="N80" s="480">
        <v>21</v>
      </c>
    </row>
    <row r="81" spans="1:14" ht="15.75" customHeight="1" x14ac:dyDescent="0.25">
      <c r="A81" s="467">
        <v>13</v>
      </c>
      <c r="B81" s="810" t="s">
        <v>867</v>
      </c>
      <c r="C81" s="811"/>
      <c r="D81" s="811"/>
      <c r="E81" s="811"/>
      <c r="F81" s="811"/>
      <c r="G81" s="812"/>
      <c r="H81" s="480" t="s">
        <v>526</v>
      </c>
      <c r="I81" s="480" t="s">
        <v>71</v>
      </c>
      <c r="J81" s="480" t="s">
        <v>71</v>
      </c>
      <c r="K81" s="480">
        <v>82</v>
      </c>
      <c r="L81" s="480">
        <v>37</v>
      </c>
      <c r="M81" s="480">
        <v>0</v>
      </c>
      <c r="N81" s="480">
        <v>0</v>
      </c>
    </row>
    <row r="82" spans="1:14" ht="15.75" customHeight="1" x14ac:dyDescent="0.25">
      <c r="A82" s="467">
        <v>14</v>
      </c>
      <c r="B82" s="819" t="s">
        <v>868</v>
      </c>
      <c r="C82" s="820"/>
      <c r="D82" s="820"/>
      <c r="E82" s="820"/>
      <c r="F82" s="820"/>
      <c r="G82" s="821"/>
      <c r="H82" s="467" t="s">
        <v>526</v>
      </c>
      <c r="I82" s="467" t="s">
        <v>71</v>
      </c>
      <c r="J82" s="467" t="s">
        <v>71</v>
      </c>
      <c r="K82" s="480">
        <v>402</v>
      </c>
      <c r="L82" s="480">
        <v>396</v>
      </c>
      <c r="M82" s="480">
        <v>0</v>
      </c>
      <c r="N82" s="480">
        <v>0</v>
      </c>
    </row>
    <row r="83" spans="1:14" ht="15.75" customHeight="1" x14ac:dyDescent="0.25">
      <c r="A83" s="467">
        <v>15</v>
      </c>
      <c r="B83" s="819" t="s">
        <v>870</v>
      </c>
      <c r="C83" s="820"/>
      <c r="D83" s="820"/>
      <c r="E83" s="820"/>
      <c r="F83" s="820"/>
      <c r="G83" s="821"/>
      <c r="H83" s="480" t="s">
        <v>526</v>
      </c>
      <c r="I83" s="480" t="s">
        <v>71</v>
      </c>
      <c r="J83" s="480" t="s">
        <v>71</v>
      </c>
      <c r="K83" s="480">
        <v>82</v>
      </c>
      <c r="L83" s="480">
        <v>77</v>
      </c>
      <c r="M83" s="480">
        <v>0</v>
      </c>
      <c r="N83" s="480">
        <v>0</v>
      </c>
    </row>
    <row r="84" spans="1:14" ht="15.75" customHeight="1" x14ac:dyDescent="0.25">
      <c r="A84" s="467">
        <v>16</v>
      </c>
      <c r="B84" s="810" t="s">
        <v>871</v>
      </c>
      <c r="C84" s="811"/>
      <c r="D84" s="811"/>
      <c r="E84" s="811"/>
      <c r="F84" s="811"/>
      <c r="G84" s="812"/>
      <c r="H84" s="467" t="s">
        <v>526</v>
      </c>
      <c r="I84" s="467" t="s">
        <v>71</v>
      </c>
      <c r="J84" s="467" t="s">
        <v>71</v>
      </c>
      <c r="K84" s="480">
        <v>3</v>
      </c>
      <c r="L84" s="480">
        <v>3</v>
      </c>
      <c r="M84" s="480">
        <v>4</v>
      </c>
      <c r="N84" s="480">
        <v>4</v>
      </c>
    </row>
    <row r="85" spans="1:14" ht="15.75" customHeight="1" x14ac:dyDescent="0.25">
      <c r="A85" s="467">
        <v>17</v>
      </c>
      <c r="B85" s="810" t="s">
        <v>872</v>
      </c>
      <c r="C85" s="811"/>
      <c r="D85" s="811"/>
      <c r="E85" s="811"/>
      <c r="F85" s="811"/>
      <c r="G85" s="812"/>
      <c r="H85" s="480" t="s">
        <v>526</v>
      </c>
      <c r="I85" s="480" t="s">
        <v>71</v>
      </c>
      <c r="J85" s="480" t="s">
        <v>71</v>
      </c>
      <c r="K85" s="480">
        <v>75</v>
      </c>
      <c r="L85" s="480">
        <v>75</v>
      </c>
      <c r="M85" s="480">
        <v>0</v>
      </c>
      <c r="N85" s="480">
        <v>0</v>
      </c>
    </row>
    <row r="86" spans="1:14" ht="15.75" customHeight="1" x14ac:dyDescent="0.25">
      <c r="A86" s="471">
        <v>18</v>
      </c>
      <c r="B86" s="810" t="s">
        <v>876</v>
      </c>
      <c r="C86" s="811"/>
      <c r="D86" s="811"/>
      <c r="E86" s="811"/>
      <c r="F86" s="811"/>
      <c r="G86" s="812"/>
      <c r="H86" s="480" t="s">
        <v>526</v>
      </c>
      <c r="I86" s="480" t="s">
        <v>71</v>
      </c>
      <c r="J86" s="480" t="s">
        <v>71</v>
      </c>
      <c r="K86" s="480">
        <v>101</v>
      </c>
      <c r="L86" s="480">
        <v>101</v>
      </c>
      <c r="M86" s="480">
        <v>14</v>
      </c>
      <c r="N86" s="480">
        <v>14</v>
      </c>
    </row>
    <row r="87" spans="1:14" ht="15.75" customHeight="1" x14ac:dyDescent="0.25">
      <c r="A87" s="467">
        <v>19</v>
      </c>
      <c r="B87" s="810" t="s">
        <v>878</v>
      </c>
      <c r="C87" s="811"/>
      <c r="D87" s="811"/>
      <c r="E87" s="811"/>
      <c r="F87" s="811"/>
      <c r="G87" s="812"/>
      <c r="H87" s="480" t="s">
        <v>526</v>
      </c>
      <c r="I87" s="480" t="s">
        <v>71</v>
      </c>
      <c r="J87" s="480" t="s">
        <v>71</v>
      </c>
      <c r="K87" s="480">
        <v>14</v>
      </c>
      <c r="L87" s="480">
        <v>14</v>
      </c>
      <c r="M87" s="480">
        <v>7</v>
      </c>
      <c r="N87" s="480">
        <v>7</v>
      </c>
    </row>
    <row r="88" spans="1:14" ht="15.75" customHeight="1" x14ac:dyDescent="0.25">
      <c r="A88" s="471">
        <v>20</v>
      </c>
      <c r="B88" s="810" t="s">
        <v>877</v>
      </c>
      <c r="C88" s="811"/>
      <c r="D88" s="811"/>
      <c r="E88" s="811"/>
      <c r="F88" s="811"/>
      <c r="G88" s="812"/>
      <c r="H88" s="480" t="s">
        <v>526</v>
      </c>
      <c r="I88" s="480" t="s">
        <v>71</v>
      </c>
      <c r="J88" s="480" t="s">
        <v>71</v>
      </c>
      <c r="K88" s="480">
        <v>265</v>
      </c>
      <c r="L88" s="480">
        <v>207</v>
      </c>
      <c r="M88" s="480">
        <v>89</v>
      </c>
      <c r="N88" s="480">
        <v>89</v>
      </c>
    </row>
    <row r="89" spans="1:14" ht="15.75" customHeight="1" x14ac:dyDescent="0.25">
      <c r="A89" s="471">
        <v>21</v>
      </c>
      <c r="B89" s="810" t="s">
        <v>999</v>
      </c>
      <c r="C89" s="811"/>
      <c r="D89" s="811"/>
      <c r="E89" s="811"/>
      <c r="F89" s="811"/>
      <c r="G89" s="812"/>
      <c r="H89" s="480" t="s">
        <v>526</v>
      </c>
      <c r="I89" s="480" t="s">
        <v>71</v>
      </c>
      <c r="J89" s="480" t="s">
        <v>71</v>
      </c>
      <c r="K89" s="480">
        <v>0</v>
      </c>
      <c r="L89" s="480">
        <v>0</v>
      </c>
      <c r="M89" s="480">
        <v>0</v>
      </c>
      <c r="N89" s="480">
        <v>0</v>
      </c>
    </row>
    <row r="90" spans="1:14" ht="12.75" customHeight="1" x14ac:dyDescent="0.25">
      <c r="A90" s="471"/>
      <c r="B90" s="813" t="s">
        <v>72</v>
      </c>
      <c r="C90" s="813"/>
      <c r="D90" s="813"/>
      <c r="E90" s="813"/>
      <c r="F90" s="813"/>
      <c r="G90" s="813"/>
      <c r="H90" s="473"/>
      <c r="I90" s="473"/>
      <c r="J90" s="473"/>
      <c r="K90" s="480">
        <f>SUM(K69:K88)</f>
        <v>14314</v>
      </c>
      <c r="L90" s="480">
        <f t="shared" ref="L90:N90" si="4">SUM(L69:L88)</f>
        <v>13700</v>
      </c>
      <c r="M90" s="480">
        <f t="shared" si="4"/>
        <v>1678</v>
      </c>
      <c r="N90" s="480">
        <f t="shared" si="4"/>
        <v>1678</v>
      </c>
    </row>
    <row r="91" spans="1:14" ht="5.45" customHeight="1" x14ac:dyDescent="0.25"/>
    <row r="92" spans="1:14" ht="1.1499999999999999" customHeight="1" x14ac:dyDescent="0.25"/>
    <row r="93" spans="1:14" x14ac:dyDescent="0.25">
      <c r="A93" s="822" t="s">
        <v>882</v>
      </c>
      <c r="B93" s="822"/>
      <c r="C93" s="822"/>
      <c r="D93" s="822"/>
      <c r="E93" s="822"/>
      <c r="F93" s="822"/>
      <c r="G93" s="822"/>
      <c r="H93" s="822"/>
      <c r="I93" s="822"/>
      <c r="J93" s="822"/>
      <c r="K93" s="822"/>
      <c r="L93" s="822"/>
      <c r="M93" s="822"/>
      <c r="N93" s="823"/>
    </row>
    <row r="94" spans="1:14" ht="6" customHeight="1" x14ac:dyDescent="0.25"/>
    <row r="95" spans="1:14" x14ac:dyDescent="0.25">
      <c r="A95" s="730" t="s">
        <v>4</v>
      </c>
      <c r="B95" s="824" t="s">
        <v>102</v>
      </c>
      <c r="C95" s="825"/>
      <c r="D95" s="825"/>
      <c r="E95" s="825"/>
      <c r="F95" s="825"/>
      <c r="G95" s="705"/>
      <c r="H95" s="796" t="s">
        <v>519</v>
      </c>
      <c r="I95" s="797"/>
      <c r="J95" s="798"/>
      <c r="K95" s="796" t="s">
        <v>520</v>
      </c>
      <c r="L95" s="797"/>
      <c r="M95" s="798"/>
      <c r="N95" s="730" t="s">
        <v>521</v>
      </c>
    </row>
    <row r="96" spans="1:14" x14ac:dyDescent="0.25">
      <c r="A96" s="731"/>
      <c r="B96" s="826"/>
      <c r="C96" s="827"/>
      <c r="D96" s="827"/>
      <c r="E96" s="827"/>
      <c r="F96" s="827"/>
      <c r="G96" s="828"/>
      <c r="H96" s="796" t="s">
        <v>522</v>
      </c>
      <c r="I96" s="798"/>
      <c r="J96" s="730" t="s">
        <v>523</v>
      </c>
      <c r="K96" s="796" t="s">
        <v>522</v>
      </c>
      <c r="L96" s="798"/>
      <c r="M96" s="730" t="s">
        <v>523</v>
      </c>
      <c r="N96" s="731"/>
    </row>
    <row r="97" spans="1:14" ht="24.75" x14ac:dyDescent="0.25">
      <c r="A97" s="732"/>
      <c r="B97" s="829"/>
      <c r="C97" s="830"/>
      <c r="D97" s="830"/>
      <c r="E97" s="830"/>
      <c r="F97" s="830"/>
      <c r="G97" s="706"/>
      <c r="H97" s="475" t="s">
        <v>524</v>
      </c>
      <c r="I97" s="475" t="s">
        <v>525</v>
      </c>
      <c r="J97" s="732"/>
      <c r="K97" s="475" t="s">
        <v>524</v>
      </c>
      <c r="L97" s="475" t="s">
        <v>525</v>
      </c>
      <c r="M97" s="732"/>
      <c r="N97" s="732"/>
    </row>
    <row r="98" spans="1:14" x14ac:dyDescent="0.25">
      <c r="A98" s="467">
        <v>1</v>
      </c>
      <c r="B98" s="707">
        <v>2</v>
      </c>
      <c r="C98" s="707"/>
      <c r="D98" s="707"/>
      <c r="E98" s="707"/>
      <c r="F98" s="707"/>
      <c r="G98" s="707"/>
      <c r="H98" s="472">
        <v>3</v>
      </c>
      <c r="I98" s="472">
        <v>4</v>
      </c>
      <c r="J98" s="472">
        <v>5</v>
      </c>
      <c r="K98" s="472">
        <v>6</v>
      </c>
      <c r="L98" s="472">
        <v>7</v>
      </c>
      <c r="M98" s="472">
        <v>8</v>
      </c>
      <c r="N98" s="472">
        <v>9</v>
      </c>
    </row>
    <row r="99" spans="1:14" ht="15.75" customHeight="1" x14ac:dyDescent="0.25">
      <c r="A99" s="467">
        <v>1</v>
      </c>
      <c r="B99" s="810" t="s">
        <v>496</v>
      </c>
      <c r="C99" s="811"/>
      <c r="D99" s="811"/>
      <c r="E99" s="811"/>
      <c r="F99" s="811"/>
      <c r="G99" s="812"/>
      <c r="H99" s="480" t="s">
        <v>526</v>
      </c>
      <c r="I99" s="480" t="s">
        <v>71</v>
      </c>
      <c r="J99" s="480" t="s">
        <v>71</v>
      </c>
      <c r="K99" s="480">
        <v>3057</v>
      </c>
      <c r="L99" s="480">
        <v>2706</v>
      </c>
      <c r="M99" s="480">
        <v>8492</v>
      </c>
      <c r="N99" s="480">
        <v>8492</v>
      </c>
    </row>
    <row r="100" spans="1:14" ht="15.75" customHeight="1" x14ac:dyDescent="0.25">
      <c r="A100" s="467">
        <v>2</v>
      </c>
      <c r="B100" s="810" t="s">
        <v>857</v>
      </c>
      <c r="C100" s="811"/>
      <c r="D100" s="811"/>
      <c r="E100" s="811"/>
      <c r="F100" s="811"/>
      <c r="G100" s="812"/>
      <c r="H100" s="480" t="s">
        <v>526</v>
      </c>
      <c r="I100" s="480" t="s">
        <v>71</v>
      </c>
      <c r="J100" s="480" t="s">
        <v>71</v>
      </c>
      <c r="K100" s="480">
        <v>9016</v>
      </c>
      <c r="L100" s="480">
        <v>8943</v>
      </c>
      <c r="M100" s="480">
        <v>28982</v>
      </c>
      <c r="N100" s="480">
        <v>28982</v>
      </c>
    </row>
    <row r="101" spans="1:14" ht="15.75" customHeight="1" x14ac:dyDescent="0.25">
      <c r="A101" s="467">
        <v>3</v>
      </c>
      <c r="B101" s="810" t="s">
        <v>858</v>
      </c>
      <c r="C101" s="811"/>
      <c r="D101" s="811"/>
      <c r="E101" s="811"/>
      <c r="F101" s="811"/>
      <c r="G101" s="812"/>
      <c r="H101" s="480" t="s">
        <v>526</v>
      </c>
      <c r="I101" s="480" t="s">
        <v>71</v>
      </c>
      <c r="J101" s="480" t="s">
        <v>71</v>
      </c>
      <c r="K101" s="480">
        <v>16</v>
      </c>
      <c r="L101" s="480">
        <v>16</v>
      </c>
      <c r="M101" s="480">
        <v>9</v>
      </c>
      <c r="N101" s="480">
        <v>9</v>
      </c>
    </row>
    <row r="102" spans="1:14" ht="15.75" customHeight="1" x14ac:dyDescent="0.25">
      <c r="A102" s="467">
        <v>4</v>
      </c>
      <c r="B102" s="816" t="s">
        <v>859</v>
      </c>
      <c r="C102" s="817"/>
      <c r="D102" s="817"/>
      <c r="E102" s="817"/>
      <c r="F102" s="817"/>
      <c r="G102" s="818"/>
      <c r="H102" s="480" t="s">
        <v>526</v>
      </c>
      <c r="I102" s="480" t="s">
        <v>71</v>
      </c>
      <c r="J102" s="480" t="s">
        <v>71</v>
      </c>
      <c r="K102" s="480">
        <v>46</v>
      </c>
      <c r="L102" s="480">
        <v>46</v>
      </c>
      <c r="M102" s="480">
        <v>511</v>
      </c>
      <c r="N102" s="480">
        <v>511</v>
      </c>
    </row>
    <row r="103" spans="1:14" ht="24" customHeight="1" x14ac:dyDescent="0.25">
      <c r="A103" s="467">
        <v>5</v>
      </c>
      <c r="B103" s="816" t="s">
        <v>860</v>
      </c>
      <c r="C103" s="817"/>
      <c r="D103" s="817"/>
      <c r="E103" s="817"/>
      <c r="F103" s="817"/>
      <c r="G103" s="818"/>
      <c r="H103" s="467" t="s">
        <v>526</v>
      </c>
      <c r="I103" s="467" t="s">
        <v>71</v>
      </c>
      <c r="J103" s="467" t="s">
        <v>71</v>
      </c>
      <c r="K103" s="467">
        <v>195</v>
      </c>
      <c r="L103" s="467">
        <v>180</v>
      </c>
      <c r="M103" s="467">
        <v>605</v>
      </c>
      <c r="N103" s="467">
        <v>605</v>
      </c>
    </row>
    <row r="104" spans="1:14" ht="15.75" customHeight="1" x14ac:dyDescent="0.25">
      <c r="A104" s="467">
        <v>6</v>
      </c>
      <c r="B104" s="810" t="s">
        <v>861</v>
      </c>
      <c r="C104" s="811"/>
      <c r="D104" s="811"/>
      <c r="E104" s="811"/>
      <c r="F104" s="811"/>
      <c r="G104" s="812"/>
      <c r="H104" s="480" t="s">
        <v>526</v>
      </c>
      <c r="I104" s="480" t="s">
        <v>71</v>
      </c>
      <c r="J104" s="480" t="s">
        <v>71</v>
      </c>
      <c r="K104" s="480">
        <v>129</v>
      </c>
      <c r="L104" s="480">
        <v>125</v>
      </c>
      <c r="M104" s="480">
        <v>1632</v>
      </c>
      <c r="N104" s="480">
        <v>1632</v>
      </c>
    </row>
    <row r="105" spans="1:14" ht="15.75" customHeight="1" x14ac:dyDescent="0.25">
      <c r="A105" s="467">
        <v>7</v>
      </c>
      <c r="B105" s="819" t="s">
        <v>862</v>
      </c>
      <c r="C105" s="820"/>
      <c r="D105" s="820"/>
      <c r="E105" s="820"/>
      <c r="F105" s="820"/>
      <c r="G105" s="821"/>
      <c r="H105" s="480" t="s">
        <v>526</v>
      </c>
      <c r="I105" s="480" t="s">
        <v>71</v>
      </c>
      <c r="J105" s="480" t="s">
        <v>71</v>
      </c>
      <c r="K105" s="480">
        <v>74</v>
      </c>
      <c r="L105" s="480">
        <v>50</v>
      </c>
      <c r="M105" s="480">
        <v>144</v>
      </c>
      <c r="N105" s="480">
        <v>144</v>
      </c>
    </row>
    <row r="106" spans="1:14" ht="15.75" customHeight="1" x14ac:dyDescent="0.25">
      <c r="A106" s="467">
        <v>8</v>
      </c>
      <c r="B106" s="810" t="s">
        <v>869</v>
      </c>
      <c r="C106" s="811"/>
      <c r="D106" s="811"/>
      <c r="E106" s="811"/>
      <c r="F106" s="811"/>
      <c r="G106" s="812"/>
      <c r="H106" s="480" t="s">
        <v>526</v>
      </c>
      <c r="I106" s="480" t="s">
        <v>71</v>
      </c>
      <c r="J106" s="480" t="s">
        <v>71</v>
      </c>
      <c r="K106" s="480">
        <v>117</v>
      </c>
      <c r="L106" s="480">
        <v>114</v>
      </c>
      <c r="M106" s="480">
        <v>406</v>
      </c>
      <c r="N106" s="480">
        <v>406</v>
      </c>
    </row>
    <row r="107" spans="1:14" ht="15.75" customHeight="1" x14ac:dyDescent="0.25">
      <c r="A107" s="467">
        <v>9</v>
      </c>
      <c r="B107" s="810" t="s">
        <v>863</v>
      </c>
      <c r="C107" s="811"/>
      <c r="D107" s="811"/>
      <c r="E107" s="811"/>
      <c r="F107" s="811"/>
      <c r="G107" s="812"/>
      <c r="H107" s="480" t="s">
        <v>526</v>
      </c>
      <c r="I107" s="480" t="s">
        <v>71</v>
      </c>
      <c r="J107" s="480" t="s">
        <v>71</v>
      </c>
      <c r="K107" s="480">
        <v>242</v>
      </c>
      <c r="L107" s="480">
        <v>242</v>
      </c>
      <c r="M107" s="480">
        <v>1672</v>
      </c>
      <c r="N107" s="480">
        <v>1672</v>
      </c>
    </row>
    <row r="108" spans="1:14" ht="15.75" customHeight="1" x14ac:dyDescent="0.25">
      <c r="A108" s="467">
        <v>10</v>
      </c>
      <c r="B108" s="810" t="s">
        <v>864</v>
      </c>
      <c r="C108" s="811"/>
      <c r="D108" s="811"/>
      <c r="E108" s="811"/>
      <c r="F108" s="811"/>
      <c r="G108" s="812"/>
      <c r="H108" s="480" t="s">
        <v>526</v>
      </c>
      <c r="I108" s="480" t="s">
        <v>71</v>
      </c>
      <c r="J108" s="480" t="s">
        <v>71</v>
      </c>
      <c r="K108" s="480">
        <v>157</v>
      </c>
      <c r="L108" s="480">
        <v>138</v>
      </c>
      <c r="M108" s="480">
        <v>495</v>
      </c>
      <c r="N108" s="480">
        <v>495</v>
      </c>
    </row>
    <row r="109" spans="1:14" ht="15.75" customHeight="1" x14ac:dyDescent="0.25">
      <c r="A109" s="467">
        <v>11</v>
      </c>
      <c r="B109" s="810" t="s">
        <v>865</v>
      </c>
      <c r="C109" s="811"/>
      <c r="D109" s="811"/>
      <c r="E109" s="811"/>
      <c r="F109" s="811"/>
      <c r="G109" s="812"/>
      <c r="H109" s="480" t="s">
        <v>526</v>
      </c>
      <c r="I109" s="480" t="s">
        <v>71</v>
      </c>
      <c r="J109" s="480" t="s">
        <v>71</v>
      </c>
      <c r="K109" s="480">
        <v>192</v>
      </c>
      <c r="L109" s="480">
        <v>181</v>
      </c>
      <c r="M109" s="480">
        <v>862</v>
      </c>
      <c r="N109" s="480">
        <v>862</v>
      </c>
    </row>
    <row r="110" spans="1:14" ht="18" customHeight="1" x14ac:dyDescent="0.25">
      <c r="A110" s="467">
        <v>12</v>
      </c>
      <c r="B110" s="816" t="s">
        <v>866</v>
      </c>
      <c r="C110" s="817"/>
      <c r="D110" s="817"/>
      <c r="E110" s="817"/>
      <c r="F110" s="817"/>
      <c r="G110" s="818"/>
      <c r="H110" s="467" t="s">
        <v>526</v>
      </c>
      <c r="I110" s="467" t="s">
        <v>71</v>
      </c>
      <c r="J110" s="467" t="s">
        <v>71</v>
      </c>
      <c r="K110" s="467">
        <v>49</v>
      </c>
      <c r="L110" s="467">
        <v>49</v>
      </c>
      <c r="M110" s="467">
        <v>907</v>
      </c>
      <c r="N110" s="467">
        <v>907</v>
      </c>
    </row>
    <row r="111" spans="1:14" ht="15.75" customHeight="1" x14ac:dyDescent="0.25">
      <c r="A111" s="467">
        <v>13</v>
      </c>
      <c r="B111" s="810" t="s">
        <v>867</v>
      </c>
      <c r="C111" s="811"/>
      <c r="D111" s="811"/>
      <c r="E111" s="811"/>
      <c r="F111" s="811"/>
      <c r="G111" s="812"/>
      <c r="H111" s="480" t="s">
        <v>526</v>
      </c>
      <c r="I111" s="480" t="s">
        <v>71</v>
      </c>
      <c r="J111" s="480" t="s">
        <v>71</v>
      </c>
      <c r="K111" s="480">
        <v>82</v>
      </c>
      <c r="L111" s="480">
        <v>37</v>
      </c>
      <c r="M111" s="480">
        <v>100</v>
      </c>
      <c r="N111" s="480">
        <v>100</v>
      </c>
    </row>
    <row r="112" spans="1:14" ht="15.75" customHeight="1" x14ac:dyDescent="0.25">
      <c r="A112" s="467">
        <v>14</v>
      </c>
      <c r="B112" s="819" t="s">
        <v>868</v>
      </c>
      <c r="C112" s="820"/>
      <c r="D112" s="820"/>
      <c r="E112" s="820"/>
      <c r="F112" s="820"/>
      <c r="G112" s="821"/>
      <c r="H112" s="467" t="s">
        <v>526</v>
      </c>
      <c r="I112" s="467" t="s">
        <v>71</v>
      </c>
      <c r="J112" s="467" t="s">
        <v>71</v>
      </c>
      <c r="K112" s="480">
        <v>402</v>
      </c>
      <c r="L112" s="480">
        <v>396</v>
      </c>
      <c r="M112" s="480">
        <v>360</v>
      </c>
      <c r="N112" s="480">
        <v>360</v>
      </c>
    </row>
    <row r="113" spans="1:16" ht="15.75" customHeight="1" x14ac:dyDescent="0.25">
      <c r="A113" s="467">
        <v>15</v>
      </c>
      <c r="B113" s="819" t="s">
        <v>870</v>
      </c>
      <c r="C113" s="820"/>
      <c r="D113" s="820"/>
      <c r="E113" s="820"/>
      <c r="F113" s="820"/>
      <c r="G113" s="821"/>
      <c r="H113" s="480" t="s">
        <v>526</v>
      </c>
      <c r="I113" s="480" t="s">
        <v>71</v>
      </c>
      <c r="J113" s="480" t="s">
        <v>71</v>
      </c>
      <c r="K113" s="480">
        <v>82</v>
      </c>
      <c r="L113" s="480">
        <v>77</v>
      </c>
      <c r="M113" s="480">
        <v>80</v>
      </c>
      <c r="N113" s="480">
        <v>80</v>
      </c>
    </row>
    <row r="114" spans="1:16" ht="15.75" customHeight="1" x14ac:dyDescent="0.25">
      <c r="A114" s="467">
        <v>16</v>
      </c>
      <c r="B114" s="810" t="s">
        <v>871</v>
      </c>
      <c r="C114" s="811"/>
      <c r="D114" s="811"/>
      <c r="E114" s="811"/>
      <c r="F114" s="811"/>
      <c r="G114" s="812"/>
      <c r="H114" s="467" t="s">
        <v>526</v>
      </c>
      <c r="I114" s="467" t="s">
        <v>71</v>
      </c>
      <c r="J114" s="467" t="s">
        <v>71</v>
      </c>
      <c r="K114" s="480">
        <v>3</v>
      </c>
      <c r="L114" s="480">
        <v>3</v>
      </c>
      <c r="M114" s="480">
        <v>50</v>
      </c>
      <c r="N114" s="480">
        <v>50</v>
      </c>
    </row>
    <row r="115" spans="1:16" ht="15.75" customHeight="1" x14ac:dyDescent="0.25">
      <c r="A115" s="467">
        <v>17</v>
      </c>
      <c r="B115" s="810" t="s">
        <v>872</v>
      </c>
      <c r="C115" s="811"/>
      <c r="D115" s="811"/>
      <c r="E115" s="811"/>
      <c r="F115" s="811"/>
      <c r="G115" s="812"/>
      <c r="H115" s="480" t="s">
        <v>526</v>
      </c>
      <c r="I115" s="480" t="s">
        <v>71</v>
      </c>
      <c r="J115" s="480" t="s">
        <v>71</v>
      </c>
      <c r="K115" s="480">
        <v>75</v>
      </c>
      <c r="L115" s="480">
        <v>75</v>
      </c>
      <c r="M115" s="480">
        <v>64</v>
      </c>
      <c r="N115" s="480">
        <v>64</v>
      </c>
    </row>
    <row r="116" spans="1:16" ht="15.75" customHeight="1" x14ac:dyDescent="0.25">
      <c r="A116" s="471">
        <v>18</v>
      </c>
      <c r="B116" s="810" t="s">
        <v>876</v>
      </c>
      <c r="C116" s="811"/>
      <c r="D116" s="811"/>
      <c r="E116" s="811"/>
      <c r="F116" s="811"/>
      <c r="G116" s="812"/>
      <c r="H116" s="480" t="s">
        <v>526</v>
      </c>
      <c r="I116" s="480" t="s">
        <v>71</v>
      </c>
      <c r="J116" s="480" t="s">
        <v>71</v>
      </c>
      <c r="K116" s="480">
        <v>101</v>
      </c>
      <c r="L116" s="480">
        <v>101</v>
      </c>
      <c r="M116" s="480">
        <v>276</v>
      </c>
      <c r="N116" s="480">
        <v>276</v>
      </c>
    </row>
    <row r="117" spans="1:16" ht="15.75" customHeight="1" x14ac:dyDescent="0.25">
      <c r="A117" s="467">
        <v>19</v>
      </c>
      <c r="B117" s="810" t="s">
        <v>878</v>
      </c>
      <c r="C117" s="811"/>
      <c r="D117" s="811"/>
      <c r="E117" s="811"/>
      <c r="F117" s="811"/>
      <c r="G117" s="812"/>
      <c r="H117" s="480" t="s">
        <v>526</v>
      </c>
      <c r="I117" s="480" t="s">
        <v>71</v>
      </c>
      <c r="J117" s="480" t="s">
        <v>71</v>
      </c>
      <c r="K117" s="480">
        <v>14</v>
      </c>
      <c r="L117" s="480">
        <v>14</v>
      </c>
      <c r="M117" s="480">
        <v>55</v>
      </c>
      <c r="N117" s="480">
        <v>55</v>
      </c>
    </row>
    <row r="118" spans="1:16" ht="15.75" customHeight="1" x14ac:dyDescent="0.25">
      <c r="A118" s="471">
        <v>20</v>
      </c>
      <c r="B118" s="810" t="s">
        <v>877</v>
      </c>
      <c r="C118" s="811"/>
      <c r="D118" s="811"/>
      <c r="E118" s="811"/>
      <c r="F118" s="811"/>
      <c r="G118" s="812"/>
      <c r="H118" s="480" t="s">
        <v>526</v>
      </c>
      <c r="I118" s="480" t="s">
        <v>71</v>
      </c>
      <c r="J118" s="480" t="s">
        <v>71</v>
      </c>
      <c r="K118" s="480">
        <v>265</v>
      </c>
      <c r="L118" s="480">
        <v>207</v>
      </c>
      <c r="M118" s="480">
        <v>1919</v>
      </c>
      <c r="N118" s="480">
        <v>1919</v>
      </c>
      <c r="P118" s="455" t="s">
        <v>206</v>
      </c>
    </row>
    <row r="119" spans="1:16" ht="15.75" customHeight="1" x14ac:dyDescent="0.25">
      <c r="A119" s="471">
        <v>21</v>
      </c>
      <c r="B119" s="810" t="s">
        <v>999</v>
      </c>
      <c r="C119" s="811"/>
      <c r="D119" s="811"/>
      <c r="E119" s="811"/>
      <c r="F119" s="811"/>
      <c r="G119" s="812"/>
      <c r="H119" s="480" t="s">
        <v>526</v>
      </c>
      <c r="I119" s="480" t="s">
        <v>71</v>
      </c>
      <c r="J119" s="480" t="s">
        <v>71</v>
      </c>
      <c r="K119" s="480">
        <v>0</v>
      </c>
      <c r="L119" s="480">
        <v>0</v>
      </c>
      <c r="M119" s="480">
        <v>0</v>
      </c>
      <c r="N119" s="480">
        <v>0</v>
      </c>
      <c r="P119" s="455"/>
    </row>
    <row r="120" spans="1:16" ht="15.75" customHeight="1" x14ac:dyDescent="0.25">
      <c r="A120" s="471"/>
      <c r="B120" s="813" t="s">
        <v>72</v>
      </c>
      <c r="C120" s="813"/>
      <c r="D120" s="813"/>
      <c r="E120" s="813"/>
      <c r="F120" s="813"/>
      <c r="G120" s="813"/>
      <c r="H120" s="473"/>
      <c r="I120" s="473"/>
      <c r="J120" s="473"/>
      <c r="K120" s="480">
        <f>SUM(K99:K118)</f>
        <v>14314</v>
      </c>
      <c r="L120" s="480">
        <f t="shared" ref="L120:N120" si="5">SUM(L99:L118)</f>
        <v>13700</v>
      </c>
      <c r="M120" s="480">
        <f t="shared" si="5"/>
        <v>47621</v>
      </c>
      <c r="N120" s="480">
        <f t="shared" si="5"/>
        <v>47621</v>
      </c>
    </row>
    <row r="121" spans="1:16" ht="4.1500000000000004" customHeight="1" x14ac:dyDescent="0.25"/>
    <row r="122" spans="1:16" x14ac:dyDescent="0.25">
      <c r="A122" s="822" t="s">
        <v>883</v>
      </c>
      <c r="B122" s="822"/>
      <c r="C122" s="822"/>
      <c r="D122" s="822"/>
      <c r="E122" s="822"/>
      <c r="F122" s="822"/>
      <c r="G122" s="822"/>
      <c r="H122" s="822"/>
      <c r="I122" s="822"/>
      <c r="J122" s="822"/>
      <c r="K122" s="822"/>
      <c r="L122" s="822"/>
      <c r="M122" s="822"/>
      <c r="N122" s="823"/>
    </row>
    <row r="123" spans="1:16" ht="4.9000000000000004" customHeight="1" x14ac:dyDescent="0.25"/>
    <row r="124" spans="1:16" x14ac:dyDescent="0.25">
      <c r="A124" s="730" t="s">
        <v>4</v>
      </c>
      <c r="B124" s="824" t="s">
        <v>102</v>
      </c>
      <c r="C124" s="825"/>
      <c r="D124" s="825"/>
      <c r="E124" s="825"/>
      <c r="F124" s="825"/>
      <c r="G124" s="705"/>
      <c r="H124" s="796" t="s">
        <v>519</v>
      </c>
      <c r="I124" s="797"/>
      <c r="J124" s="798"/>
      <c r="K124" s="796" t="s">
        <v>520</v>
      </c>
      <c r="L124" s="797"/>
      <c r="M124" s="798"/>
      <c r="N124" s="730" t="s">
        <v>521</v>
      </c>
    </row>
    <row r="125" spans="1:16" x14ac:dyDescent="0.25">
      <c r="A125" s="731"/>
      <c r="B125" s="826"/>
      <c r="C125" s="827"/>
      <c r="D125" s="827"/>
      <c r="E125" s="827"/>
      <c r="F125" s="827"/>
      <c r="G125" s="828"/>
      <c r="H125" s="796" t="s">
        <v>522</v>
      </c>
      <c r="I125" s="798"/>
      <c r="J125" s="730" t="s">
        <v>523</v>
      </c>
      <c r="K125" s="796" t="s">
        <v>522</v>
      </c>
      <c r="L125" s="798"/>
      <c r="M125" s="730" t="s">
        <v>523</v>
      </c>
      <c r="N125" s="731"/>
    </row>
    <row r="126" spans="1:16" ht="24.75" x14ac:dyDescent="0.25">
      <c r="A126" s="732"/>
      <c r="B126" s="829"/>
      <c r="C126" s="830"/>
      <c r="D126" s="830"/>
      <c r="E126" s="830"/>
      <c r="F126" s="830"/>
      <c r="G126" s="706"/>
      <c r="H126" s="475" t="s">
        <v>524</v>
      </c>
      <c r="I126" s="475" t="s">
        <v>525</v>
      </c>
      <c r="J126" s="732"/>
      <c r="K126" s="475" t="s">
        <v>524</v>
      </c>
      <c r="L126" s="475" t="s">
        <v>525</v>
      </c>
      <c r="M126" s="732"/>
      <c r="N126" s="732"/>
    </row>
    <row r="127" spans="1:16" x14ac:dyDescent="0.25">
      <c r="A127" s="467">
        <v>1</v>
      </c>
      <c r="B127" s="707">
        <v>2</v>
      </c>
      <c r="C127" s="707"/>
      <c r="D127" s="707"/>
      <c r="E127" s="707"/>
      <c r="F127" s="707"/>
      <c r="G127" s="707"/>
      <c r="H127" s="472">
        <v>3</v>
      </c>
      <c r="I127" s="472">
        <v>4</v>
      </c>
      <c r="J127" s="472">
        <v>5</v>
      </c>
      <c r="K127" s="472">
        <v>6</v>
      </c>
      <c r="L127" s="472">
        <v>7</v>
      </c>
      <c r="M127" s="472">
        <v>8</v>
      </c>
      <c r="N127" s="472">
        <v>9</v>
      </c>
    </row>
    <row r="128" spans="1:16" ht="15.75" customHeight="1" x14ac:dyDescent="0.25">
      <c r="A128" s="467">
        <v>1</v>
      </c>
      <c r="B128" s="810" t="s">
        <v>496</v>
      </c>
      <c r="C128" s="811"/>
      <c r="D128" s="811"/>
      <c r="E128" s="811"/>
      <c r="F128" s="811"/>
      <c r="G128" s="812"/>
      <c r="H128" s="480" t="s">
        <v>526</v>
      </c>
      <c r="I128" s="480" t="s">
        <v>71</v>
      </c>
      <c r="J128" s="480" t="s">
        <v>71</v>
      </c>
      <c r="K128" s="480">
        <v>3057</v>
      </c>
      <c r="L128" s="480">
        <v>2706</v>
      </c>
      <c r="M128" s="480">
        <v>314</v>
      </c>
      <c r="N128" s="480">
        <v>314</v>
      </c>
    </row>
    <row r="129" spans="1:14" ht="15.75" customHeight="1" x14ac:dyDescent="0.25">
      <c r="A129" s="467">
        <v>2</v>
      </c>
      <c r="B129" s="810" t="s">
        <v>857</v>
      </c>
      <c r="C129" s="811"/>
      <c r="D129" s="811"/>
      <c r="E129" s="811"/>
      <c r="F129" s="811"/>
      <c r="G129" s="812"/>
      <c r="H129" s="480" t="s">
        <v>526</v>
      </c>
      <c r="I129" s="480" t="s">
        <v>71</v>
      </c>
      <c r="J129" s="480" t="s">
        <v>71</v>
      </c>
      <c r="K129" s="480">
        <v>9016</v>
      </c>
      <c r="L129" s="480">
        <v>8943</v>
      </c>
      <c r="M129" s="480">
        <v>1363</v>
      </c>
      <c r="N129" s="480">
        <v>1363</v>
      </c>
    </row>
    <row r="130" spans="1:14" ht="15.75" customHeight="1" x14ac:dyDescent="0.25">
      <c r="A130" s="467">
        <v>3</v>
      </c>
      <c r="B130" s="810" t="s">
        <v>858</v>
      </c>
      <c r="C130" s="811"/>
      <c r="D130" s="811"/>
      <c r="E130" s="811"/>
      <c r="F130" s="811"/>
      <c r="G130" s="812"/>
      <c r="H130" s="480" t="s">
        <v>526</v>
      </c>
      <c r="I130" s="480" t="s">
        <v>71</v>
      </c>
      <c r="J130" s="480" t="s">
        <v>71</v>
      </c>
      <c r="K130" s="480">
        <v>16</v>
      </c>
      <c r="L130" s="480">
        <v>16</v>
      </c>
      <c r="M130" s="480">
        <v>0</v>
      </c>
      <c r="N130" s="480">
        <v>0</v>
      </c>
    </row>
    <row r="131" spans="1:14" ht="15.75" customHeight="1" x14ac:dyDescent="0.25">
      <c r="A131" s="467">
        <v>4</v>
      </c>
      <c r="B131" s="816" t="s">
        <v>859</v>
      </c>
      <c r="C131" s="817"/>
      <c r="D131" s="817"/>
      <c r="E131" s="817"/>
      <c r="F131" s="817"/>
      <c r="G131" s="818"/>
      <c r="H131" s="480" t="s">
        <v>526</v>
      </c>
      <c r="I131" s="480" t="s">
        <v>71</v>
      </c>
      <c r="J131" s="480" t="s">
        <v>71</v>
      </c>
      <c r="K131" s="480">
        <v>46</v>
      </c>
      <c r="L131" s="480">
        <v>46</v>
      </c>
      <c r="M131" s="480">
        <v>11</v>
      </c>
      <c r="N131" s="480">
        <v>11</v>
      </c>
    </row>
    <row r="132" spans="1:14" ht="28.15" customHeight="1" x14ac:dyDescent="0.25">
      <c r="A132" s="467">
        <v>5</v>
      </c>
      <c r="B132" s="816" t="s">
        <v>860</v>
      </c>
      <c r="C132" s="817"/>
      <c r="D132" s="817"/>
      <c r="E132" s="817"/>
      <c r="F132" s="817"/>
      <c r="G132" s="818"/>
      <c r="H132" s="467" t="s">
        <v>526</v>
      </c>
      <c r="I132" s="467" t="s">
        <v>71</v>
      </c>
      <c r="J132" s="467" t="s">
        <v>71</v>
      </c>
      <c r="K132" s="467">
        <v>195</v>
      </c>
      <c r="L132" s="467">
        <v>180</v>
      </c>
      <c r="M132" s="467">
        <v>26</v>
      </c>
      <c r="N132" s="467">
        <v>26</v>
      </c>
    </row>
    <row r="133" spans="1:14" ht="15.75" customHeight="1" x14ac:dyDescent="0.25">
      <c r="A133" s="467">
        <v>6</v>
      </c>
      <c r="B133" s="810" t="s">
        <v>861</v>
      </c>
      <c r="C133" s="811"/>
      <c r="D133" s="811"/>
      <c r="E133" s="811"/>
      <c r="F133" s="811"/>
      <c r="G133" s="812"/>
      <c r="H133" s="480" t="s">
        <v>526</v>
      </c>
      <c r="I133" s="480" t="s">
        <v>71</v>
      </c>
      <c r="J133" s="480" t="s">
        <v>71</v>
      </c>
      <c r="K133" s="480">
        <v>129</v>
      </c>
      <c r="L133" s="480">
        <v>125</v>
      </c>
      <c r="M133" s="480">
        <v>27</v>
      </c>
      <c r="N133" s="480">
        <v>27</v>
      </c>
    </row>
    <row r="134" spans="1:14" ht="15.75" customHeight="1" x14ac:dyDescent="0.25">
      <c r="A134" s="467">
        <v>7</v>
      </c>
      <c r="B134" s="819" t="s">
        <v>862</v>
      </c>
      <c r="C134" s="820"/>
      <c r="D134" s="820"/>
      <c r="E134" s="820"/>
      <c r="F134" s="820"/>
      <c r="G134" s="821"/>
      <c r="H134" s="480" t="s">
        <v>526</v>
      </c>
      <c r="I134" s="480" t="s">
        <v>71</v>
      </c>
      <c r="J134" s="480" t="s">
        <v>71</v>
      </c>
      <c r="K134" s="480">
        <v>74</v>
      </c>
      <c r="L134" s="480">
        <v>50</v>
      </c>
      <c r="M134" s="480">
        <v>9</v>
      </c>
      <c r="N134" s="480">
        <v>9</v>
      </c>
    </row>
    <row r="135" spans="1:14" ht="15.75" customHeight="1" x14ac:dyDescent="0.25">
      <c r="A135" s="467">
        <v>8</v>
      </c>
      <c r="B135" s="810" t="s">
        <v>869</v>
      </c>
      <c r="C135" s="811"/>
      <c r="D135" s="811"/>
      <c r="E135" s="811"/>
      <c r="F135" s="811"/>
      <c r="G135" s="812"/>
      <c r="H135" s="480" t="s">
        <v>526</v>
      </c>
      <c r="I135" s="480" t="s">
        <v>71</v>
      </c>
      <c r="J135" s="480" t="s">
        <v>71</v>
      </c>
      <c r="K135" s="480">
        <v>117</v>
      </c>
      <c r="L135" s="480">
        <v>114</v>
      </c>
      <c r="M135" s="480">
        <v>21</v>
      </c>
      <c r="N135" s="480">
        <v>21</v>
      </c>
    </row>
    <row r="136" spans="1:14" ht="15.75" customHeight="1" x14ac:dyDescent="0.25">
      <c r="A136" s="467">
        <v>9</v>
      </c>
      <c r="B136" s="810" t="s">
        <v>863</v>
      </c>
      <c r="C136" s="811"/>
      <c r="D136" s="811"/>
      <c r="E136" s="811"/>
      <c r="F136" s="811"/>
      <c r="G136" s="812"/>
      <c r="H136" s="480" t="s">
        <v>526</v>
      </c>
      <c r="I136" s="480" t="s">
        <v>71</v>
      </c>
      <c r="J136" s="480" t="s">
        <v>71</v>
      </c>
      <c r="K136" s="480">
        <v>242</v>
      </c>
      <c r="L136" s="480">
        <v>242</v>
      </c>
      <c r="M136" s="480">
        <v>61</v>
      </c>
      <c r="N136" s="480">
        <v>61</v>
      </c>
    </row>
    <row r="137" spans="1:14" ht="15.75" customHeight="1" x14ac:dyDescent="0.25">
      <c r="A137" s="467">
        <v>10</v>
      </c>
      <c r="B137" s="810" t="s">
        <v>864</v>
      </c>
      <c r="C137" s="811"/>
      <c r="D137" s="811"/>
      <c r="E137" s="811"/>
      <c r="F137" s="811"/>
      <c r="G137" s="812"/>
      <c r="H137" s="480" t="s">
        <v>526</v>
      </c>
      <c r="I137" s="480" t="s">
        <v>71</v>
      </c>
      <c r="J137" s="480" t="s">
        <v>71</v>
      </c>
      <c r="K137" s="480">
        <v>157</v>
      </c>
      <c r="L137" s="480">
        <v>138</v>
      </c>
      <c r="M137" s="480">
        <v>27</v>
      </c>
      <c r="N137" s="480">
        <v>27</v>
      </c>
    </row>
    <row r="138" spans="1:14" ht="15.75" customHeight="1" x14ac:dyDescent="0.25">
      <c r="A138" s="467">
        <v>11</v>
      </c>
      <c r="B138" s="810" t="s">
        <v>865</v>
      </c>
      <c r="C138" s="811"/>
      <c r="D138" s="811"/>
      <c r="E138" s="811"/>
      <c r="F138" s="811"/>
      <c r="G138" s="812"/>
      <c r="H138" s="480" t="s">
        <v>526</v>
      </c>
      <c r="I138" s="480" t="s">
        <v>71</v>
      </c>
      <c r="J138" s="480" t="s">
        <v>71</v>
      </c>
      <c r="K138" s="480">
        <v>192</v>
      </c>
      <c r="L138" s="480">
        <v>181</v>
      </c>
      <c r="M138" s="480">
        <v>32</v>
      </c>
      <c r="N138" s="480">
        <v>32</v>
      </c>
    </row>
    <row r="139" spans="1:14" ht="30" customHeight="1" x14ac:dyDescent="0.25">
      <c r="A139" s="467">
        <v>12</v>
      </c>
      <c r="B139" s="816" t="s">
        <v>866</v>
      </c>
      <c r="C139" s="817"/>
      <c r="D139" s="817"/>
      <c r="E139" s="817"/>
      <c r="F139" s="817"/>
      <c r="G139" s="818"/>
      <c r="H139" s="467" t="s">
        <v>526</v>
      </c>
      <c r="I139" s="467" t="s">
        <v>71</v>
      </c>
      <c r="J139" s="467" t="s">
        <v>71</v>
      </c>
      <c r="K139" s="467">
        <v>49</v>
      </c>
      <c r="L139" s="467">
        <v>49</v>
      </c>
      <c r="M139" s="467">
        <v>23</v>
      </c>
      <c r="N139" s="467">
        <v>23</v>
      </c>
    </row>
    <row r="140" spans="1:14" ht="15.75" customHeight="1" x14ac:dyDescent="0.25">
      <c r="A140" s="467">
        <v>13</v>
      </c>
      <c r="B140" s="810" t="s">
        <v>867</v>
      </c>
      <c r="C140" s="811"/>
      <c r="D140" s="811"/>
      <c r="E140" s="811"/>
      <c r="F140" s="811"/>
      <c r="G140" s="812"/>
      <c r="H140" s="480" t="s">
        <v>526</v>
      </c>
      <c r="I140" s="480" t="s">
        <v>71</v>
      </c>
      <c r="J140" s="480" t="s">
        <v>71</v>
      </c>
      <c r="K140" s="480">
        <v>82</v>
      </c>
      <c r="L140" s="480">
        <v>37</v>
      </c>
      <c r="M140" s="480">
        <v>0</v>
      </c>
      <c r="N140" s="480">
        <v>0</v>
      </c>
    </row>
    <row r="141" spans="1:14" ht="15.75" customHeight="1" x14ac:dyDescent="0.25">
      <c r="A141" s="467">
        <v>14</v>
      </c>
      <c r="B141" s="819" t="s">
        <v>868</v>
      </c>
      <c r="C141" s="820"/>
      <c r="D141" s="820"/>
      <c r="E141" s="820"/>
      <c r="F141" s="820"/>
      <c r="G141" s="821"/>
      <c r="H141" s="467" t="s">
        <v>526</v>
      </c>
      <c r="I141" s="467" t="s">
        <v>71</v>
      </c>
      <c r="J141" s="467" t="s">
        <v>71</v>
      </c>
      <c r="K141" s="480">
        <v>402</v>
      </c>
      <c r="L141" s="480">
        <v>396</v>
      </c>
      <c r="M141" s="480">
        <v>32</v>
      </c>
      <c r="N141" s="480">
        <v>32</v>
      </c>
    </row>
    <row r="142" spans="1:14" ht="15.75" customHeight="1" x14ac:dyDescent="0.25">
      <c r="A142" s="467">
        <v>15</v>
      </c>
      <c r="B142" s="819" t="s">
        <v>870</v>
      </c>
      <c r="C142" s="820"/>
      <c r="D142" s="820"/>
      <c r="E142" s="820"/>
      <c r="F142" s="820"/>
      <c r="G142" s="821"/>
      <c r="H142" s="480" t="s">
        <v>526</v>
      </c>
      <c r="I142" s="480" t="s">
        <v>71</v>
      </c>
      <c r="J142" s="480" t="s">
        <v>71</v>
      </c>
      <c r="K142" s="480">
        <v>82</v>
      </c>
      <c r="L142" s="480">
        <v>77</v>
      </c>
      <c r="M142" s="480">
        <v>5</v>
      </c>
      <c r="N142" s="480">
        <v>5</v>
      </c>
    </row>
    <row r="143" spans="1:14" ht="15.75" customHeight="1" x14ac:dyDescent="0.25">
      <c r="A143" s="467">
        <v>16</v>
      </c>
      <c r="B143" s="810" t="s">
        <v>871</v>
      </c>
      <c r="C143" s="811"/>
      <c r="D143" s="811"/>
      <c r="E143" s="811"/>
      <c r="F143" s="811"/>
      <c r="G143" s="812"/>
      <c r="H143" s="467" t="s">
        <v>526</v>
      </c>
      <c r="I143" s="467" t="s">
        <v>71</v>
      </c>
      <c r="J143" s="467" t="s">
        <v>71</v>
      </c>
      <c r="K143" s="480">
        <v>3</v>
      </c>
      <c r="L143" s="480">
        <v>3</v>
      </c>
      <c r="M143" s="480">
        <v>0</v>
      </c>
      <c r="N143" s="480">
        <v>0</v>
      </c>
    </row>
    <row r="144" spans="1:14" ht="15.75" customHeight="1" x14ac:dyDescent="0.25">
      <c r="A144" s="467">
        <v>17</v>
      </c>
      <c r="B144" s="810" t="s">
        <v>872</v>
      </c>
      <c r="C144" s="811"/>
      <c r="D144" s="811"/>
      <c r="E144" s="811"/>
      <c r="F144" s="811"/>
      <c r="G144" s="812"/>
      <c r="H144" s="480" t="s">
        <v>526</v>
      </c>
      <c r="I144" s="480" t="s">
        <v>71</v>
      </c>
      <c r="J144" s="480" t="s">
        <v>71</v>
      </c>
      <c r="K144" s="480">
        <v>75</v>
      </c>
      <c r="L144" s="480">
        <v>75</v>
      </c>
      <c r="M144" s="480">
        <v>0</v>
      </c>
      <c r="N144" s="480">
        <v>0</v>
      </c>
    </row>
    <row r="145" spans="1:18" ht="15.75" customHeight="1" x14ac:dyDescent="0.25">
      <c r="A145" s="471">
        <v>18</v>
      </c>
      <c r="B145" s="810" t="s">
        <v>876</v>
      </c>
      <c r="C145" s="811"/>
      <c r="D145" s="811"/>
      <c r="E145" s="811"/>
      <c r="F145" s="811"/>
      <c r="G145" s="812"/>
      <c r="H145" s="480" t="s">
        <v>526</v>
      </c>
      <c r="I145" s="480" t="s">
        <v>71</v>
      </c>
      <c r="J145" s="480" t="s">
        <v>71</v>
      </c>
      <c r="K145" s="480">
        <v>101</v>
      </c>
      <c r="L145" s="480">
        <v>101</v>
      </c>
      <c r="M145" s="480">
        <v>1</v>
      </c>
      <c r="N145" s="480">
        <v>1</v>
      </c>
    </row>
    <row r="146" spans="1:18" ht="15.75" customHeight="1" x14ac:dyDescent="0.25">
      <c r="A146" s="467">
        <v>19</v>
      </c>
      <c r="B146" s="810" t="s">
        <v>878</v>
      </c>
      <c r="C146" s="811"/>
      <c r="D146" s="811"/>
      <c r="E146" s="811"/>
      <c r="F146" s="811"/>
      <c r="G146" s="812"/>
      <c r="H146" s="480" t="s">
        <v>526</v>
      </c>
      <c r="I146" s="480" t="s">
        <v>71</v>
      </c>
      <c r="J146" s="480" t="s">
        <v>71</v>
      </c>
      <c r="K146" s="480">
        <v>14</v>
      </c>
      <c r="L146" s="480">
        <v>14</v>
      </c>
      <c r="M146" s="480">
        <v>2</v>
      </c>
      <c r="N146" s="480">
        <v>2</v>
      </c>
    </row>
    <row r="147" spans="1:18" ht="15.75" customHeight="1" x14ac:dyDescent="0.25">
      <c r="A147" s="471">
        <v>20</v>
      </c>
      <c r="B147" s="810" t="s">
        <v>877</v>
      </c>
      <c r="C147" s="811"/>
      <c r="D147" s="811"/>
      <c r="E147" s="811"/>
      <c r="F147" s="811"/>
      <c r="G147" s="812"/>
      <c r="H147" s="480" t="s">
        <v>526</v>
      </c>
      <c r="I147" s="480" t="s">
        <v>71</v>
      </c>
      <c r="J147" s="480" t="s">
        <v>71</v>
      </c>
      <c r="K147" s="480">
        <v>265</v>
      </c>
      <c r="L147" s="480">
        <v>207</v>
      </c>
      <c r="M147" s="480">
        <v>120</v>
      </c>
      <c r="N147" s="480">
        <v>120</v>
      </c>
    </row>
    <row r="148" spans="1:18" ht="15.75" customHeight="1" x14ac:dyDescent="0.25">
      <c r="A148" s="471">
        <v>21</v>
      </c>
      <c r="B148" s="810" t="s">
        <v>999</v>
      </c>
      <c r="C148" s="811"/>
      <c r="D148" s="811"/>
      <c r="E148" s="811"/>
      <c r="F148" s="811"/>
      <c r="G148" s="812"/>
      <c r="H148" s="480" t="s">
        <v>526</v>
      </c>
      <c r="I148" s="480" t="s">
        <v>71</v>
      </c>
      <c r="J148" s="480" t="s">
        <v>71</v>
      </c>
      <c r="K148" s="480">
        <v>0</v>
      </c>
      <c r="L148" s="480">
        <v>0</v>
      </c>
      <c r="M148" s="480">
        <v>0</v>
      </c>
      <c r="N148" s="480">
        <v>0</v>
      </c>
    </row>
    <row r="149" spans="1:18" ht="15.75" customHeight="1" x14ac:dyDescent="0.25">
      <c r="A149" s="471"/>
      <c r="B149" s="813" t="s">
        <v>72</v>
      </c>
      <c r="C149" s="813"/>
      <c r="D149" s="813"/>
      <c r="E149" s="813"/>
      <c r="F149" s="813"/>
      <c r="G149" s="813"/>
      <c r="H149" s="473"/>
      <c r="I149" s="473"/>
      <c r="J149" s="473"/>
      <c r="K149" s="480">
        <f>SUM(K128:K147)</f>
        <v>14314</v>
      </c>
      <c r="L149" s="480">
        <f t="shared" ref="L149:N149" si="6">SUM(L128:L147)</f>
        <v>13700</v>
      </c>
      <c r="M149" s="480">
        <f t="shared" si="6"/>
        <v>2074</v>
      </c>
      <c r="N149" s="480">
        <f t="shared" si="6"/>
        <v>2074</v>
      </c>
      <c r="R149" s="63" t="s">
        <v>206</v>
      </c>
    </row>
    <row r="150" spans="1:18" ht="5.45" customHeight="1" x14ac:dyDescent="0.25"/>
    <row r="151" spans="1:18" ht="13.5" customHeight="1" x14ac:dyDescent="0.25">
      <c r="A151" s="822" t="s">
        <v>884</v>
      </c>
      <c r="B151" s="822"/>
      <c r="C151" s="822"/>
      <c r="D151" s="822"/>
      <c r="E151" s="822"/>
      <c r="F151" s="822"/>
      <c r="G151" s="822"/>
      <c r="H151" s="822"/>
      <c r="I151" s="822"/>
      <c r="J151" s="822"/>
      <c r="K151" s="822"/>
      <c r="L151" s="822"/>
      <c r="M151" s="822"/>
      <c r="N151" s="823"/>
    </row>
    <row r="152" spans="1:18" ht="7.9" customHeight="1" x14ac:dyDescent="0.25"/>
    <row r="153" spans="1:18" x14ac:dyDescent="0.25">
      <c r="A153" s="730" t="s">
        <v>4</v>
      </c>
      <c r="B153" s="824" t="s">
        <v>102</v>
      </c>
      <c r="C153" s="825"/>
      <c r="D153" s="825"/>
      <c r="E153" s="825"/>
      <c r="F153" s="825"/>
      <c r="G153" s="705"/>
      <c r="H153" s="796" t="s">
        <v>519</v>
      </c>
      <c r="I153" s="797"/>
      <c r="J153" s="798"/>
      <c r="K153" s="796" t="s">
        <v>520</v>
      </c>
      <c r="L153" s="797"/>
      <c r="M153" s="798"/>
      <c r="N153" s="730" t="s">
        <v>521</v>
      </c>
    </row>
    <row r="154" spans="1:18" x14ac:dyDescent="0.25">
      <c r="A154" s="731"/>
      <c r="B154" s="826"/>
      <c r="C154" s="827"/>
      <c r="D154" s="827"/>
      <c r="E154" s="827"/>
      <c r="F154" s="827"/>
      <c r="G154" s="828"/>
      <c r="H154" s="796" t="s">
        <v>522</v>
      </c>
      <c r="I154" s="798"/>
      <c r="J154" s="730" t="s">
        <v>523</v>
      </c>
      <c r="K154" s="796" t="s">
        <v>522</v>
      </c>
      <c r="L154" s="798"/>
      <c r="M154" s="730" t="s">
        <v>523</v>
      </c>
      <c r="N154" s="731"/>
    </row>
    <row r="155" spans="1:18" ht="24.75" x14ac:dyDescent="0.25">
      <c r="A155" s="732"/>
      <c r="B155" s="829"/>
      <c r="C155" s="830"/>
      <c r="D155" s="830"/>
      <c r="E155" s="830"/>
      <c r="F155" s="830"/>
      <c r="G155" s="706"/>
      <c r="H155" s="475" t="s">
        <v>524</v>
      </c>
      <c r="I155" s="475" t="s">
        <v>525</v>
      </c>
      <c r="J155" s="732"/>
      <c r="K155" s="475" t="s">
        <v>524</v>
      </c>
      <c r="L155" s="475" t="s">
        <v>525</v>
      </c>
      <c r="M155" s="732"/>
      <c r="N155" s="732"/>
    </row>
    <row r="156" spans="1:18" x14ac:dyDescent="0.25">
      <c r="A156" s="467">
        <v>1</v>
      </c>
      <c r="B156" s="707">
        <v>2</v>
      </c>
      <c r="C156" s="707"/>
      <c r="D156" s="707"/>
      <c r="E156" s="707"/>
      <c r="F156" s="707"/>
      <c r="G156" s="707"/>
      <c r="H156" s="472">
        <v>3</v>
      </c>
      <c r="I156" s="472">
        <v>4</v>
      </c>
      <c r="J156" s="472">
        <v>5</v>
      </c>
      <c r="K156" s="472">
        <v>6</v>
      </c>
      <c r="L156" s="472">
        <v>7</v>
      </c>
      <c r="M156" s="472">
        <v>8</v>
      </c>
      <c r="N156" s="472">
        <v>9</v>
      </c>
    </row>
    <row r="157" spans="1:18" ht="15.75" customHeight="1" x14ac:dyDescent="0.25">
      <c r="A157" s="467">
        <v>1</v>
      </c>
      <c r="B157" s="810" t="s">
        <v>496</v>
      </c>
      <c r="C157" s="811"/>
      <c r="D157" s="811"/>
      <c r="E157" s="811"/>
      <c r="F157" s="811"/>
      <c r="G157" s="812"/>
      <c r="H157" s="480" t="s">
        <v>526</v>
      </c>
      <c r="I157" s="480" t="s">
        <v>71</v>
      </c>
      <c r="J157" s="480" t="s">
        <v>71</v>
      </c>
      <c r="K157" s="480">
        <v>3057</v>
      </c>
      <c r="L157" s="480">
        <v>2706</v>
      </c>
      <c r="M157" s="480">
        <v>455</v>
      </c>
      <c r="N157" s="480">
        <v>455</v>
      </c>
    </row>
    <row r="158" spans="1:18" ht="15.75" customHeight="1" x14ac:dyDescent="0.25">
      <c r="A158" s="467">
        <v>2</v>
      </c>
      <c r="B158" s="810" t="s">
        <v>857</v>
      </c>
      <c r="C158" s="811"/>
      <c r="D158" s="811"/>
      <c r="E158" s="811"/>
      <c r="F158" s="811"/>
      <c r="G158" s="812"/>
      <c r="H158" s="480" t="s">
        <v>526</v>
      </c>
      <c r="I158" s="480" t="s">
        <v>71</v>
      </c>
      <c r="J158" s="480" t="s">
        <v>71</v>
      </c>
      <c r="K158" s="480">
        <v>9016</v>
      </c>
      <c r="L158" s="480">
        <v>8943</v>
      </c>
      <c r="M158" s="480">
        <v>1817</v>
      </c>
      <c r="N158" s="480">
        <v>1817</v>
      </c>
    </row>
    <row r="159" spans="1:18" ht="15.75" customHeight="1" x14ac:dyDescent="0.25">
      <c r="A159" s="467">
        <v>3</v>
      </c>
      <c r="B159" s="810" t="s">
        <v>858</v>
      </c>
      <c r="C159" s="811"/>
      <c r="D159" s="811"/>
      <c r="E159" s="811"/>
      <c r="F159" s="811"/>
      <c r="G159" s="812"/>
      <c r="H159" s="480" t="s">
        <v>526</v>
      </c>
      <c r="I159" s="480" t="s">
        <v>71</v>
      </c>
      <c r="J159" s="480" t="s">
        <v>71</v>
      </c>
      <c r="K159" s="480">
        <v>16</v>
      </c>
      <c r="L159" s="480">
        <v>16</v>
      </c>
      <c r="M159" s="480">
        <v>1</v>
      </c>
      <c r="N159" s="480">
        <v>1</v>
      </c>
    </row>
    <row r="160" spans="1:18" ht="15.75" customHeight="1" x14ac:dyDescent="0.25">
      <c r="A160" s="467">
        <v>4</v>
      </c>
      <c r="B160" s="816" t="s">
        <v>859</v>
      </c>
      <c r="C160" s="817"/>
      <c r="D160" s="817"/>
      <c r="E160" s="817"/>
      <c r="F160" s="817"/>
      <c r="G160" s="818"/>
      <c r="H160" s="480" t="s">
        <v>526</v>
      </c>
      <c r="I160" s="480" t="s">
        <v>71</v>
      </c>
      <c r="J160" s="480" t="s">
        <v>71</v>
      </c>
      <c r="K160" s="480">
        <v>46</v>
      </c>
      <c r="L160" s="480">
        <v>46</v>
      </c>
      <c r="M160" s="480">
        <v>59</v>
      </c>
      <c r="N160" s="480">
        <v>59</v>
      </c>
    </row>
    <row r="161" spans="1:14" ht="15.75" customHeight="1" x14ac:dyDescent="0.25">
      <c r="A161" s="467">
        <v>5</v>
      </c>
      <c r="B161" s="816" t="s">
        <v>860</v>
      </c>
      <c r="C161" s="817"/>
      <c r="D161" s="817"/>
      <c r="E161" s="817"/>
      <c r="F161" s="817"/>
      <c r="G161" s="818"/>
      <c r="H161" s="480" t="s">
        <v>526</v>
      </c>
      <c r="I161" s="480" t="s">
        <v>71</v>
      </c>
      <c r="J161" s="480" t="s">
        <v>71</v>
      </c>
      <c r="K161" s="467">
        <v>195</v>
      </c>
      <c r="L161" s="467">
        <v>180</v>
      </c>
      <c r="M161" s="480">
        <v>30</v>
      </c>
      <c r="N161" s="480">
        <v>30</v>
      </c>
    </row>
    <row r="162" spans="1:14" ht="15.75" customHeight="1" x14ac:dyDescent="0.25">
      <c r="A162" s="467">
        <v>6</v>
      </c>
      <c r="B162" s="810" t="s">
        <v>861</v>
      </c>
      <c r="C162" s="811"/>
      <c r="D162" s="811"/>
      <c r="E162" s="811"/>
      <c r="F162" s="811"/>
      <c r="G162" s="812"/>
      <c r="H162" s="480" t="s">
        <v>526</v>
      </c>
      <c r="I162" s="480" t="s">
        <v>71</v>
      </c>
      <c r="J162" s="480" t="s">
        <v>71</v>
      </c>
      <c r="K162" s="480">
        <v>129</v>
      </c>
      <c r="L162" s="480">
        <v>125</v>
      </c>
      <c r="M162" s="480">
        <v>34</v>
      </c>
      <c r="N162" s="480">
        <v>34</v>
      </c>
    </row>
    <row r="163" spans="1:14" ht="15.75" customHeight="1" x14ac:dyDescent="0.25">
      <c r="A163" s="467">
        <v>7</v>
      </c>
      <c r="B163" s="819" t="s">
        <v>862</v>
      </c>
      <c r="C163" s="820"/>
      <c r="D163" s="820"/>
      <c r="E163" s="820"/>
      <c r="F163" s="820"/>
      <c r="G163" s="821"/>
      <c r="H163" s="480" t="s">
        <v>526</v>
      </c>
      <c r="I163" s="480" t="s">
        <v>71</v>
      </c>
      <c r="J163" s="480" t="s">
        <v>71</v>
      </c>
      <c r="K163" s="480">
        <v>74</v>
      </c>
      <c r="L163" s="480">
        <v>50</v>
      </c>
      <c r="M163" s="480">
        <v>4</v>
      </c>
      <c r="N163" s="480">
        <v>4</v>
      </c>
    </row>
    <row r="164" spans="1:14" ht="15.75" customHeight="1" x14ac:dyDescent="0.25">
      <c r="A164" s="467">
        <v>8</v>
      </c>
      <c r="B164" s="810" t="s">
        <v>869</v>
      </c>
      <c r="C164" s="811"/>
      <c r="D164" s="811"/>
      <c r="E164" s="811"/>
      <c r="F164" s="811"/>
      <c r="G164" s="812"/>
      <c r="H164" s="480" t="s">
        <v>526</v>
      </c>
      <c r="I164" s="480" t="s">
        <v>71</v>
      </c>
      <c r="J164" s="480" t="s">
        <v>71</v>
      </c>
      <c r="K164" s="480">
        <v>117</v>
      </c>
      <c r="L164" s="480">
        <v>114</v>
      </c>
      <c r="M164" s="480">
        <v>12</v>
      </c>
      <c r="N164" s="480">
        <v>12</v>
      </c>
    </row>
    <row r="165" spans="1:14" ht="15.75" customHeight="1" x14ac:dyDescent="0.25">
      <c r="A165" s="467">
        <v>9</v>
      </c>
      <c r="B165" s="810" t="s">
        <v>863</v>
      </c>
      <c r="C165" s="811"/>
      <c r="D165" s="811"/>
      <c r="E165" s="811"/>
      <c r="F165" s="811"/>
      <c r="G165" s="812"/>
      <c r="H165" s="480" t="s">
        <v>526</v>
      </c>
      <c r="I165" s="480" t="s">
        <v>71</v>
      </c>
      <c r="J165" s="480" t="s">
        <v>71</v>
      </c>
      <c r="K165" s="480">
        <v>242</v>
      </c>
      <c r="L165" s="480">
        <v>242</v>
      </c>
      <c r="M165" s="480">
        <v>203</v>
      </c>
      <c r="N165" s="480">
        <v>203</v>
      </c>
    </row>
    <row r="166" spans="1:14" ht="15.75" customHeight="1" x14ac:dyDescent="0.25">
      <c r="A166" s="467">
        <v>10</v>
      </c>
      <c r="B166" s="810" t="s">
        <v>864</v>
      </c>
      <c r="C166" s="811"/>
      <c r="D166" s="811"/>
      <c r="E166" s="811"/>
      <c r="F166" s="811"/>
      <c r="G166" s="812"/>
      <c r="H166" s="480" t="s">
        <v>526</v>
      </c>
      <c r="I166" s="480" t="s">
        <v>71</v>
      </c>
      <c r="J166" s="480" t="s">
        <v>71</v>
      </c>
      <c r="K166" s="480">
        <v>157</v>
      </c>
      <c r="L166" s="480">
        <v>138</v>
      </c>
      <c r="M166" s="480">
        <v>85</v>
      </c>
      <c r="N166" s="480">
        <v>85</v>
      </c>
    </row>
    <row r="167" spans="1:14" ht="15.75" customHeight="1" x14ac:dyDescent="0.25">
      <c r="A167" s="467">
        <v>11</v>
      </c>
      <c r="B167" s="810" t="s">
        <v>865</v>
      </c>
      <c r="C167" s="811"/>
      <c r="D167" s="811"/>
      <c r="E167" s="811"/>
      <c r="F167" s="811"/>
      <c r="G167" s="812"/>
      <c r="H167" s="480" t="s">
        <v>526</v>
      </c>
      <c r="I167" s="480" t="s">
        <v>71</v>
      </c>
      <c r="J167" s="480" t="s">
        <v>71</v>
      </c>
      <c r="K167" s="480">
        <v>192</v>
      </c>
      <c r="L167" s="480">
        <v>181</v>
      </c>
      <c r="M167" s="480">
        <v>7</v>
      </c>
      <c r="N167" s="480">
        <v>7</v>
      </c>
    </row>
    <row r="168" spans="1:14" ht="15.6" customHeight="1" x14ac:dyDescent="0.25">
      <c r="A168" s="467">
        <v>12</v>
      </c>
      <c r="B168" s="816" t="s">
        <v>866</v>
      </c>
      <c r="C168" s="817"/>
      <c r="D168" s="817"/>
      <c r="E168" s="817"/>
      <c r="F168" s="817"/>
      <c r="G168" s="818"/>
      <c r="H168" s="467" t="s">
        <v>526</v>
      </c>
      <c r="I168" s="467" t="s">
        <v>71</v>
      </c>
      <c r="J168" s="467" t="s">
        <v>71</v>
      </c>
      <c r="K168" s="467">
        <v>49</v>
      </c>
      <c r="L168" s="467">
        <v>49</v>
      </c>
      <c r="M168" s="467">
        <v>131</v>
      </c>
      <c r="N168" s="467">
        <v>131</v>
      </c>
    </row>
    <row r="169" spans="1:14" ht="15.75" customHeight="1" x14ac:dyDescent="0.25">
      <c r="A169" s="467">
        <v>13</v>
      </c>
      <c r="B169" s="810" t="s">
        <v>867</v>
      </c>
      <c r="C169" s="811"/>
      <c r="D169" s="811"/>
      <c r="E169" s="811"/>
      <c r="F169" s="811"/>
      <c r="G169" s="812"/>
      <c r="H169" s="480" t="s">
        <v>526</v>
      </c>
      <c r="I169" s="480" t="s">
        <v>71</v>
      </c>
      <c r="J169" s="480" t="s">
        <v>71</v>
      </c>
      <c r="K169" s="480">
        <v>82</v>
      </c>
      <c r="L169" s="480">
        <v>37</v>
      </c>
      <c r="M169" s="480">
        <v>21</v>
      </c>
      <c r="N169" s="480">
        <v>21</v>
      </c>
    </row>
    <row r="170" spans="1:14" ht="15.75" customHeight="1" x14ac:dyDescent="0.25">
      <c r="A170" s="467">
        <v>14</v>
      </c>
      <c r="B170" s="819" t="s">
        <v>868</v>
      </c>
      <c r="C170" s="820"/>
      <c r="D170" s="820"/>
      <c r="E170" s="820"/>
      <c r="F170" s="820"/>
      <c r="G170" s="821"/>
      <c r="H170" s="467" t="s">
        <v>526</v>
      </c>
      <c r="I170" s="467" t="s">
        <v>71</v>
      </c>
      <c r="J170" s="467" t="s">
        <v>71</v>
      </c>
      <c r="K170" s="480">
        <v>402</v>
      </c>
      <c r="L170" s="480">
        <v>396</v>
      </c>
      <c r="M170" s="480">
        <v>93</v>
      </c>
      <c r="N170" s="480">
        <v>93</v>
      </c>
    </row>
    <row r="171" spans="1:14" ht="15.75" customHeight="1" x14ac:dyDescent="0.25">
      <c r="A171" s="467">
        <v>15</v>
      </c>
      <c r="B171" s="819" t="s">
        <v>870</v>
      </c>
      <c r="C171" s="820"/>
      <c r="D171" s="820"/>
      <c r="E171" s="820"/>
      <c r="F171" s="820"/>
      <c r="G171" s="821"/>
      <c r="H171" s="480" t="s">
        <v>526</v>
      </c>
      <c r="I171" s="480" t="s">
        <v>71</v>
      </c>
      <c r="J171" s="480" t="s">
        <v>71</v>
      </c>
      <c r="K171" s="480">
        <v>82</v>
      </c>
      <c r="L171" s="480">
        <v>77</v>
      </c>
      <c r="M171" s="480">
        <v>37</v>
      </c>
      <c r="N171" s="480">
        <v>37</v>
      </c>
    </row>
    <row r="172" spans="1:14" ht="15.75" customHeight="1" x14ac:dyDescent="0.25">
      <c r="A172" s="467">
        <v>16</v>
      </c>
      <c r="B172" s="810" t="s">
        <v>871</v>
      </c>
      <c r="C172" s="811"/>
      <c r="D172" s="811"/>
      <c r="E172" s="811"/>
      <c r="F172" s="811"/>
      <c r="G172" s="812"/>
      <c r="H172" s="467" t="s">
        <v>526</v>
      </c>
      <c r="I172" s="467" t="s">
        <v>71</v>
      </c>
      <c r="J172" s="467" t="s">
        <v>71</v>
      </c>
      <c r="K172" s="480">
        <v>3</v>
      </c>
      <c r="L172" s="480">
        <v>3</v>
      </c>
      <c r="M172" s="480">
        <v>2</v>
      </c>
      <c r="N172" s="480">
        <v>2</v>
      </c>
    </row>
    <row r="173" spans="1:14" ht="15.75" customHeight="1" x14ac:dyDescent="0.25">
      <c r="A173" s="467">
        <v>17</v>
      </c>
      <c r="B173" s="810" t="s">
        <v>872</v>
      </c>
      <c r="C173" s="811"/>
      <c r="D173" s="811"/>
      <c r="E173" s="811"/>
      <c r="F173" s="811"/>
      <c r="G173" s="812"/>
      <c r="H173" s="480" t="s">
        <v>526</v>
      </c>
      <c r="I173" s="480" t="s">
        <v>71</v>
      </c>
      <c r="J173" s="480" t="s">
        <v>71</v>
      </c>
      <c r="K173" s="480">
        <v>75</v>
      </c>
      <c r="L173" s="480">
        <v>75</v>
      </c>
      <c r="M173" s="480">
        <v>28</v>
      </c>
      <c r="N173" s="480">
        <v>28</v>
      </c>
    </row>
    <row r="174" spans="1:14" ht="15.75" customHeight="1" x14ac:dyDescent="0.25">
      <c r="A174" s="471">
        <v>18</v>
      </c>
      <c r="B174" s="810" t="s">
        <v>876</v>
      </c>
      <c r="C174" s="811"/>
      <c r="D174" s="811"/>
      <c r="E174" s="811"/>
      <c r="F174" s="811"/>
      <c r="G174" s="812"/>
      <c r="H174" s="480" t="s">
        <v>526</v>
      </c>
      <c r="I174" s="480" t="s">
        <v>71</v>
      </c>
      <c r="J174" s="480" t="s">
        <v>71</v>
      </c>
      <c r="K174" s="480">
        <v>101</v>
      </c>
      <c r="L174" s="480">
        <v>101</v>
      </c>
      <c r="M174" s="480">
        <v>28</v>
      </c>
      <c r="N174" s="480">
        <v>28</v>
      </c>
    </row>
    <row r="175" spans="1:14" ht="15.75" customHeight="1" x14ac:dyDescent="0.25">
      <c r="A175" s="467">
        <v>19</v>
      </c>
      <c r="B175" s="810" t="s">
        <v>878</v>
      </c>
      <c r="C175" s="811"/>
      <c r="D175" s="811"/>
      <c r="E175" s="811"/>
      <c r="F175" s="811"/>
      <c r="G175" s="812"/>
      <c r="H175" s="480" t="s">
        <v>526</v>
      </c>
      <c r="I175" s="480" t="s">
        <v>71</v>
      </c>
      <c r="J175" s="480" t="s">
        <v>71</v>
      </c>
      <c r="K175" s="480">
        <v>14</v>
      </c>
      <c r="L175" s="480">
        <v>14</v>
      </c>
      <c r="M175" s="480">
        <v>2</v>
      </c>
      <c r="N175" s="480">
        <v>2</v>
      </c>
    </row>
    <row r="176" spans="1:14" ht="15.75" customHeight="1" x14ac:dyDescent="0.25">
      <c r="A176" s="471">
        <v>20</v>
      </c>
      <c r="B176" s="810" t="s">
        <v>877</v>
      </c>
      <c r="C176" s="811"/>
      <c r="D176" s="811"/>
      <c r="E176" s="811"/>
      <c r="F176" s="811"/>
      <c r="G176" s="812"/>
      <c r="H176" s="480" t="s">
        <v>526</v>
      </c>
      <c r="I176" s="480" t="s">
        <v>71</v>
      </c>
      <c r="J176" s="480" t="s">
        <v>71</v>
      </c>
      <c r="K176" s="480">
        <v>265</v>
      </c>
      <c r="L176" s="480">
        <v>207</v>
      </c>
      <c r="M176" s="480">
        <v>131</v>
      </c>
      <c r="N176" s="480">
        <v>131</v>
      </c>
    </row>
    <row r="177" spans="1:15" ht="15.75" customHeight="1" x14ac:dyDescent="0.25">
      <c r="A177" s="471">
        <v>21</v>
      </c>
      <c r="B177" s="810" t="s">
        <v>999</v>
      </c>
      <c r="C177" s="811"/>
      <c r="D177" s="811"/>
      <c r="E177" s="811"/>
      <c r="F177" s="811"/>
      <c r="G177" s="812"/>
      <c r="H177" s="480" t="s">
        <v>526</v>
      </c>
      <c r="I177" s="480" t="s">
        <v>71</v>
      </c>
      <c r="J177" s="480" t="s">
        <v>71</v>
      </c>
      <c r="K177" s="480">
        <v>0</v>
      </c>
      <c r="L177" s="480">
        <v>0</v>
      </c>
      <c r="M177" s="480">
        <v>0</v>
      </c>
      <c r="N177" s="480">
        <v>0</v>
      </c>
    </row>
    <row r="178" spans="1:15" ht="15.75" customHeight="1" x14ac:dyDescent="0.25">
      <c r="A178" s="471"/>
      <c r="B178" s="813" t="s">
        <v>72</v>
      </c>
      <c r="C178" s="813"/>
      <c r="D178" s="813"/>
      <c r="E178" s="813"/>
      <c r="F178" s="813"/>
      <c r="G178" s="813"/>
      <c r="H178" s="473"/>
      <c r="I178" s="473"/>
      <c r="J178" s="473"/>
      <c r="K178" s="480">
        <f>SUM(K157:K176)</f>
        <v>14314</v>
      </c>
      <c r="L178" s="480">
        <f t="shared" ref="L178:N178" si="7">SUM(L157:L176)</f>
        <v>13700</v>
      </c>
      <c r="M178" s="480">
        <f t="shared" si="7"/>
        <v>3180</v>
      </c>
      <c r="N178" s="480">
        <f t="shared" si="7"/>
        <v>3180</v>
      </c>
    </row>
    <row r="179" spans="1:15" s="116" customFormat="1" ht="15.75" customHeight="1" x14ac:dyDescent="0.25">
      <c r="A179" s="482"/>
      <c r="B179" s="121"/>
      <c r="C179" s="121"/>
      <c r="D179" s="121"/>
      <c r="E179" s="121"/>
      <c r="F179" s="121"/>
      <c r="G179" s="121"/>
      <c r="H179" s="482"/>
      <c r="I179" s="482"/>
      <c r="J179" s="482"/>
      <c r="K179" s="121"/>
      <c r="L179" s="121"/>
      <c r="M179" s="121"/>
      <c r="N179" s="121"/>
    </row>
    <row r="180" spans="1:15" ht="16.149999999999999" customHeight="1" x14ac:dyDescent="0.25">
      <c r="A180" s="822" t="s">
        <v>885</v>
      </c>
      <c r="B180" s="822"/>
      <c r="C180" s="822"/>
      <c r="D180" s="822"/>
      <c r="E180" s="822"/>
      <c r="F180" s="822"/>
      <c r="G180" s="822"/>
      <c r="H180" s="822"/>
      <c r="I180" s="822"/>
      <c r="J180" s="822"/>
      <c r="K180" s="822"/>
      <c r="L180" s="822"/>
      <c r="M180" s="822"/>
      <c r="N180" s="823"/>
      <c r="O180" s="116"/>
    </row>
    <row r="181" spans="1:15" ht="7.15" customHeight="1" x14ac:dyDescent="0.25">
      <c r="O181" s="116"/>
    </row>
    <row r="182" spans="1:15" ht="15.75" customHeight="1" x14ac:dyDescent="0.25">
      <c r="A182" s="730" t="s">
        <v>4</v>
      </c>
      <c r="B182" s="824" t="s">
        <v>102</v>
      </c>
      <c r="C182" s="825"/>
      <c r="D182" s="825"/>
      <c r="E182" s="825"/>
      <c r="F182" s="825"/>
      <c r="G182" s="705"/>
      <c r="H182" s="796" t="s">
        <v>519</v>
      </c>
      <c r="I182" s="797"/>
      <c r="J182" s="798"/>
      <c r="K182" s="796" t="s">
        <v>520</v>
      </c>
      <c r="L182" s="797"/>
      <c r="M182" s="798"/>
      <c r="N182" s="730" t="s">
        <v>521</v>
      </c>
      <c r="O182" s="116"/>
    </row>
    <row r="183" spans="1:15" ht="15.75" customHeight="1" x14ac:dyDescent="0.25">
      <c r="A183" s="731"/>
      <c r="B183" s="826"/>
      <c r="C183" s="827"/>
      <c r="D183" s="827"/>
      <c r="E183" s="827"/>
      <c r="F183" s="827"/>
      <c r="G183" s="828"/>
      <c r="H183" s="796" t="s">
        <v>522</v>
      </c>
      <c r="I183" s="798"/>
      <c r="J183" s="730" t="s">
        <v>523</v>
      </c>
      <c r="K183" s="796" t="s">
        <v>522</v>
      </c>
      <c r="L183" s="798"/>
      <c r="M183" s="730" t="s">
        <v>523</v>
      </c>
      <c r="N183" s="731"/>
      <c r="O183" s="116"/>
    </row>
    <row r="184" spans="1:15" ht="15.75" customHeight="1" x14ac:dyDescent="0.25">
      <c r="A184" s="732"/>
      <c r="B184" s="829"/>
      <c r="C184" s="830"/>
      <c r="D184" s="830"/>
      <c r="E184" s="830"/>
      <c r="F184" s="830"/>
      <c r="G184" s="706"/>
      <c r="H184" s="475" t="s">
        <v>524</v>
      </c>
      <c r="I184" s="475" t="s">
        <v>525</v>
      </c>
      <c r="J184" s="732"/>
      <c r="K184" s="475" t="s">
        <v>524</v>
      </c>
      <c r="L184" s="475" t="s">
        <v>525</v>
      </c>
      <c r="M184" s="732"/>
      <c r="N184" s="732"/>
      <c r="O184" s="116"/>
    </row>
    <row r="185" spans="1:15" ht="15.75" customHeight="1" x14ac:dyDescent="0.25">
      <c r="A185" s="467">
        <v>1</v>
      </c>
      <c r="B185" s="796">
        <v>2</v>
      </c>
      <c r="C185" s="797"/>
      <c r="D185" s="797"/>
      <c r="E185" s="797"/>
      <c r="F185" s="797"/>
      <c r="G185" s="798"/>
      <c r="H185" s="472">
        <v>3</v>
      </c>
      <c r="I185" s="472">
        <v>4</v>
      </c>
      <c r="J185" s="472">
        <v>5</v>
      </c>
      <c r="K185" s="472">
        <v>6</v>
      </c>
      <c r="L185" s="472">
        <v>7</v>
      </c>
      <c r="M185" s="472">
        <v>8</v>
      </c>
      <c r="N185" s="472">
        <v>9</v>
      </c>
      <c r="O185" s="116"/>
    </row>
    <row r="186" spans="1:15" ht="15.75" customHeight="1" x14ac:dyDescent="0.25">
      <c r="A186" s="467">
        <v>1</v>
      </c>
      <c r="B186" s="810" t="s">
        <v>496</v>
      </c>
      <c r="C186" s="811"/>
      <c r="D186" s="811"/>
      <c r="E186" s="811"/>
      <c r="F186" s="811"/>
      <c r="G186" s="812"/>
      <c r="H186" s="480" t="s">
        <v>526</v>
      </c>
      <c r="I186" s="480" t="s">
        <v>71</v>
      </c>
      <c r="J186" s="480" t="s">
        <v>71</v>
      </c>
      <c r="K186" s="480">
        <v>3057</v>
      </c>
      <c r="L186" s="480">
        <v>2706</v>
      </c>
      <c r="M186" s="480">
        <v>172</v>
      </c>
      <c r="N186" s="480">
        <v>172</v>
      </c>
      <c r="O186" s="116"/>
    </row>
    <row r="187" spans="1:15" ht="15.75" customHeight="1" x14ac:dyDescent="0.25">
      <c r="A187" s="467">
        <v>2</v>
      </c>
      <c r="B187" s="810" t="s">
        <v>857</v>
      </c>
      <c r="C187" s="811"/>
      <c r="D187" s="811"/>
      <c r="E187" s="811"/>
      <c r="F187" s="811"/>
      <c r="G187" s="812"/>
      <c r="H187" s="480" t="s">
        <v>526</v>
      </c>
      <c r="I187" s="480" t="s">
        <v>71</v>
      </c>
      <c r="J187" s="480" t="s">
        <v>71</v>
      </c>
      <c r="K187" s="480">
        <v>9016</v>
      </c>
      <c r="L187" s="480">
        <v>8943</v>
      </c>
      <c r="M187" s="480">
        <v>370</v>
      </c>
      <c r="N187" s="480">
        <v>370</v>
      </c>
      <c r="O187" s="116"/>
    </row>
    <row r="188" spans="1:15" ht="15.75" customHeight="1" x14ac:dyDescent="0.25">
      <c r="A188" s="467">
        <v>3</v>
      </c>
      <c r="B188" s="810" t="s">
        <v>858</v>
      </c>
      <c r="C188" s="811"/>
      <c r="D188" s="811"/>
      <c r="E188" s="811"/>
      <c r="F188" s="811"/>
      <c r="G188" s="812"/>
      <c r="H188" s="480" t="s">
        <v>526</v>
      </c>
      <c r="I188" s="480" t="s">
        <v>71</v>
      </c>
      <c r="J188" s="480" t="s">
        <v>71</v>
      </c>
      <c r="K188" s="480">
        <v>16</v>
      </c>
      <c r="L188" s="480">
        <v>16</v>
      </c>
      <c r="M188" s="480">
        <v>0</v>
      </c>
      <c r="N188" s="480">
        <v>0</v>
      </c>
      <c r="O188" s="116"/>
    </row>
    <row r="189" spans="1:15" ht="27" customHeight="1" x14ac:dyDescent="0.25">
      <c r="A189" s="467">
        <v>4</v>
      </c>
      <c r="B189" s="816" t="s">
        <v>859</v>
      </c>
      <c r="C189" s="817"/>
      <c r="D189" s="817"/>
      <c r="E189" s="817"/>
      <c r="F189" s="817"/>
      <c r="G189" s="818"/>
      <c r="H189" s="467" t="s">
        <v>526</v>
      </c>
      <c r="I189" s="467" t="s">
        <v>71</v>
      </c>
      <c r="J189" s="467" t="s">
        <v>71</v>
      </c>
      <c r="K189" s="467">
        <v>46</v>
      </c>
      <c r="L189" s="467">
        <v>46</v>
      </c>
      <c r="M189" s="467">
        <v>0</v>
      </c>
      <c r="N189" s="467">
        <v>0</v>
      </c>
      <c r="O189" s="116"/>
    </row>
    <row r="190" spans="1:15" ht="15" customHeight="1" x14ac:dyDescent="0.25">
      <c r="A190" s="467">
        <v>5</v>
      </c>
      <c r="B190" s="816" t="s">
        <v>860</v>
      </c>
      <c r="C190" s="817"/>
      <c r="D190" s="817"/>
      <c r="E190" s="817"/>
      <c r="F190" s="817"/>
      <c r="G190" s="818"/>
      <c r="H190" s="480" t="s">
        <v>526</v>
      </c>
      <c r="I190" s="480" t="s">
        <v>71</v>
      </c>
      <c r="J190" s="480" t="s">
        <v>71</v>
      </c>
      <c r="K190" s="467">
        <v>195</v>
      </c>
      <c r="L190" s="467">
        <v>180</v>
      </c>
      <c r="M190" s="480">
        <v>0</v>
      </c>
      <c r="N190" s="480">
        <v>0</v>
      </c>
      <c r="O190" s="116"/>
    </row>
    <row r="191" spans="1:15" ht="15.75" customHeight="1" x14ac:dyDescent="0.25">
      <c r="A191" s="467">
        <v>6</v>
      </c>
      <c r="B191" s="810" t="s">
        <v>861</v>
      </c>
      <c r="C191" s="811"/>
      <c r="D191" s="811"/>
      <c r="E191" s="811"/>
      <c r="F191" s="811"/>
      <c r="G191" s="812"/>
      <c r="H191" s="480" t="s">
        <v>526</v>
      </c>
      <c r="I191" s="480" t="s">
        <v>71</v>
      </c>
      <c r="J191" s="480" t="s">
        <v>71</v>
      </c>
      <c r="K191" s="480">
        <v>129</v>
      </c>
      <c r="L191" s="480">
        <v>125</v>
      </c>
      <c r="M191" s="480">
        <v>3</v>
      </c>
      <c r="N191" s="480">
        <v>3</v>
      </c>
      <c r="O191" s="116"/>
    </row>
    <row r="192" spans="1:15" ht="15.75" customHeight="1" x14ac:dyDescent="0.25">
      <c r="A192" s="467">
        <v>7</v>
      </c>
      <c r="B192" s="819" t="s">
        <v>862</v>
      </c>
      <c r="C192" s="820"/>
      <c r="D192" s="820"/>
      <c r="E192" s="820"/>
      <c r="F192" s="820"/>
      <c r="G192" s="821"/>
      <c r="H192" s="480" t="s">
        <v>526</v>
      </c>
      <c r="I192" s="480" t="s">
        <v>71</v>
      </c>
      <c r="J192" s="480" t="s">
        <v>71</v>
      </c>
      <c r="K192" s="480">
        <v>74</v>
      </c>
      <c r="L192" s="480">
        <v>50</v>
      </c>
      <c r="M192" s="480">
        <v>0</v>
      </c>
      <c r="N192" s="480">
        <v>0</v>
      </c>
      <c r="O192" s="116"/>
    </row>
    <row r="193" spans="1:15" ht="15.75" customHeight="1" x14ac:dyDescent="0.25">
      <c r="A193" s="467">
        <v>8</v>
      </c>
      <c r="B193" s="810" t="s">
        <v>869</v>
      </c>
      <c r="C193" s="811"/>
      <c r="D193" s="811"/>
      <c r="E193" s="811"/>
      <c r="F193" s="811"/>
      <c r="G193" s="812"/>
      <c r="H193" s="480" t="s">
        <v>526</v>
      </c>
      <c r="I193" s="480" t="s">
        <v>71</v>
      </c>
      <c r="J193" s="480" t="s">
        <v>71</v>
      </c>
      <c r="K193" s="480">
        <v>117</v>
      </c>
      <c r="L193" s="480">
        <v>114</v>
      </c>
      <c r="M193" s="480">
        <v>150</v>
      </c>
      <c r="N193" s="480">
        <v>150</v>
      </c>
      <c r="O193" s="116"/>
    </row>
    <row r="194" spans="1:15" ht="15.75" customHeight="1" x14ac:dyDescent="0.25">
      <c r="A194" s="467">
        <v>9</v>
      </c>
      <c r="B194" s="810" t="s">
        <v>863</v>
      </c>
      <c r="C194" s="811"/>
      <c r="D194" s="811"/>
      <c r="E194" s="811"/>
      <c r="F194" s="811"/>
      <c r="G194" s="812"/>
      <c r="H194" s="480" t="s">
        <v>526</v>
      </c>
      <c r="I194" s="480" t="s">
        <v>71</v>
      </c>
      <c r="J194" s="480" t="s">
        <v>71</v>
      </c>
      <c r="K194" s="480">
        <v>242</v>
      </c>
      <c r="L194" s="480">
        <v>242</v>
      </c>
      <c r="M194" s="480">
        <v>54</v>
      </c>
      <c r="N194" s="480">
        <v>54</v>
      </c>
      <c r="O194" s="116"/>
    </row>
    <row r="195" spans="1:15" ht="15.75" customHeight="1" x14ac:dyDescent="0.25">
      <c r="A195" s="467">
        <v>10</v>
      </c>
      <c r="B195" s="810" t="s">
        <v>864</v>
      </c>
      <c r="C195" s="811"/>
      <c r="D195" s="811"/>
      <c r="E195" s="811"/>
      <c r="F195" s="811"/>
      <c r="G195" s="812"/>
      <c r="H195" s="480" t="s">
        <v>526</v>
      </c>
      <c r="I195" s="480" t="s">
        <v>71</v>
      </c>
      <c r="J195" s="480" t="s">
        <v>71</v>
      </c>
      <c r="K195" s="480">
        <v>157</v>
      </c>
      <c r="L195" s="480">
        <v>138</v>
      </c>
      <c r="M195" s="480">
        <v>33</v>
      </c>
      <c r="N195" s="480">
        <v>33</v>
      </c>
      <c r="O195" s="116"/>
    </row>
    <row r="196" spans="1:15" ht="15.75" customHeight="1" x14ac:dyDescent="0.25">
      <c r="A196" s="467">
        <v>11</v>
      </c>
      <c r="B196" s="810" t="s">
        <v>865</v>
      </c>
      <c r="C196" s="811"/>
      <c r="D196" s="811"/>
      <c r="E196" s="811"/>
      <c r="F196" s="811"/>
      <c r="G196" s="812"/>
      <c r="H196" s="480" t="s">
        <v>526</v>
      </c>
      <c r="I196" s="480" t="s">
        <v>71</v>
      </c>
      <c r="J196" s="480" t="s">
        <v>71</v>
      </c>
      <c r="K196" s="480">
        <v>192</v>
      </c>
      <c r="L196" s="480">
        <v>181</v>
      </c>
      <c r="M196" s="480">
        <v>150</v>
      </c>
      <c r="N196" s="480">
        <v>150</v>
      </c>
      <c r="O196" s="116"/>
    </row>
    <row r="197" spans="1:15" ht="28.15" customHeight="1" x14ac:dyDescent="0.25">
      <c r="A197" s="467">
        <v>12</v>
      </c>
      <c r="B197" s="816" t="s">
        <v>866</v>
      </c>
      <c r="C197" s="817"/>
      <c r="D197" s="817"/>
      <c r="E197" s="817"/>
      <c r="F197" s="817"/>
      <c r="G197" s="818"/>
      <c r="H197" s="467" t="s">
        <v>526</v>
      </c>
      <c r="I197" s="467" t="s">
        <v>71</v>
      </c>
      <c r="J197" s="467" t="s">
        <v>71</v>
      </c>
      <c r="K197" s="467">
        <v>49</v>
      </c>
      <c r="L197" s="467">
        <v>49</v>
      </c>
      <c r="M197" s="467">
        <v>0</v>
      </c>
      <c r="N197" s="467">
        <v>0</v>
      </c>
      <c r="O197" s="116"/>
    </row>
    <row r="198" spans="1:15" ht="15.75" customHeight="1" x14ac:dyDescent="0.25">
      <c r="A198" s="467">
        <v>13</v>
      </c>
      <c r="B198" s="810" t="s">
        <v>867</v>
      </c>
      <c r="C198" s="811"/>
      <c r="D198" s="811"/>
      <c r="E198" s="811"/>
      <c r="F198" s="811"/>
      <c r="G198" s="812"/>
      <c r="H198" s="480" t="s">
        <v>526</v>
      </c>
      <c r="I198" s="480" t="s">
        <v>71</v>
      </c>
      <c r="J198" s="480" t="s">
        <v>71</v>
      </c>
      <c r="K198" s="480">
        <v>82</v>
      </c>
      <c r="L198" s="480">
        <v>37</v>
      </c>
      <c r="M198" s="480">
        <v>15</v>
      </c>
      <c r="N198" s="480">
        <v>15</v>
      </c>
      <c r="O198" s="116"/>
    </row>
    <row r="199" spans="1:15" ht="15.75" customHeight="1" x14ac:dyDescent="0.25">
      <c r="A199" s="467">
        <v>14</v>
      </c>
      <c r="B199" s="819" t="s">
        <v>868</v>
      </c>
      <c r="C199" s="820"/>
      <c r="D199" s="820"/>
      <c r="E199" s="820"/>
      <c r="F199" s="820"/>
      <c r="G199" s="821"/>
      <c r="H199" s="467" t="s">
        <v>526</v>
      </c>
      <c r="I199" s="467" t="s">
        <v>71</v>
      </c>
      <c r="J199" s="467" t="s">
        <v>71</v>
      </c>
      <c r="K199" s="480">
        <v>402</v>
      </c>
      <c r="L199" s="480">
        <v>396</v>
      </c>
      <c r="M199" s="480">
        <v>23</v>
      </c>
      <c r="N199" s="480">
        <v>23</v>
      </c>
      <c r="O199" s="116"/>
    </row>
    <row r="200" spans="1:15" ht="15.75" customHeight="1" x14ac:dyDescent="0.25">
      <c r="A200" s="467">
        <v>15</v>
      </c>
      <c r="B200" s="819" t="s">
        <v>870</v>
      </c>
      <c r="C200" s="820"/>
      <c r="D200" s="820"/>
      <c r="E200" s="820"/>
      <c r="F200" s="820"/>
      <c r="G200" s="821"/>
      <c r="H200" s="480" t="s">
        <v>526</v>
      </c>
      <c r="I200" s="480" t="s">
        <v>71</v>
      </c>
      <c r="J200" s="480" t="s">
        <v>71</v>
      </c>
      <c r="K200" s="480">
        <v>82</v>
      </c>
      <c r="L200" s="480">
        <v>77</v>
      </c>
      <c r="M200" s="480">
        <v>10</v>
      </c>
      <c r="N200" s="480">
        <v>10</v>
      </c>
      <c r="O200" s="116"/>
    </row>
    <row r="201" spans="1:15" ht="15.75" customHeight="1" x14ac:dyDescent="0.25">
      <c r="A201" s="467">
        <v>16</v>
      </c>
      <c r="B201" s="810" t="s">
        <v>871</v>
      </c>
      <c r="C201" s="811"/>
      <c r="D201" s="811"/>
      <c r="E201" s="811"/>
      <c r="F201" s="811"/>
      <c r="G201" s="812"/>
      <c r="H201" s="467" t="s">
        <v>526</v>
      </c>
      <c r="I201" s="467" t="s">
        <v>71</v>
      </c>
      <c r="J201" s="467" t="s">
        <v>71</v>
      </c>
      <c r="K201" s="480">
        <v>3</v>
      </c>
      <c r="L201" s="480">
        <v>3</v>
      </c>
      <c r="M201" s="480">
        <v>0</v>
      </c>
      <c r="N201" s="480">
        <v>0</v>
      </c>
      <c r="O201" s="116"/>
    </row>
    <row r="202" spans="1:15" ht="15.75" customHeight="1" x14ac:dyDescent="0.25">
      <c r="A202" s="467">
        <v>17</v>
      </c>
      <c r="B202" s="810" t="s">
        <v>872</v>
      </c>
      <c r="C202" s="811"/>
      <c r="D202" s="811"/>
      <c r="E202" s="811"/>
      <c r="F202" s="811"/>
      <c r="G202" s="812"/>
      <c r="H202" s="480" t="s">
        <v>526</v>
      </c>
      <c r="I202" s="480" t="s">
        <v>71</v>
      </c>
      <c r="J202" s="480" t="s">
        <v>71</v>
      </c>
      <c r="K202" s="480">
        <v>75</v>
      </c>
      <c r="L202" s="480">
        <v>75</v>
      </c>
      <c r="M202" s="480">
        <v>0</v>
      </c>
      <c r="N202" s="480">
        <v>0</v>
      </c>
      <c r="O202" s="116"/>
    </row>
    <row r="203" spans="1:15" ht="15.75" customHeight="1" x14ac:dyDescent="0.25">
      <c r="A203" s="471">
        <v>18</v>
      </c>
      <c r="B203" s="810" t="s">
        <v>876</v>
      </c>
      <c r="C203" s="811"/>
      <c r="D203" s="811"/>
      <c r="E203" s="811"/>
      <c r="F203" s="811"/>
      <c r="G203" s="812"/>
      <c r="H203" s="480" t="s">
        <v>526</v>
      </c>
      <c r="I203" s="480" t="s">
        <v>71</v>
      </c>
      <c r="J203" s="480" t="s">
        <v>71</v>
      </c>
      <c r="K203" s="480">
        <v>101</v>
      </c>
      <c r="L203" s="480">
        <v>101</v>
      </c>
      <c r="M203" s="480">
        <v>0</v>
      </c>
      <c r="N203" s="480">
        <v>0</v>
      </c>
      <c r="O203" s="116"/>
    </row>
    <row r="204" spans="1:15" ht="15.75" customHeight="1" x14ac:dyDescent="0.25">
      <c r="A204" s="467">
        <v>19</v>
      </c>
      <c r="B204" s="810" t="s">
        <v>878</v>
      </c>
      <c r="C204" s="811"/>
      <c r="D204" s="811"/>
      <c r="E204" s="811"/>
      <c r="F204" s="811"/>
      <c r="G204" s="812"/>
      <c r="H204" s="480" t="s">
        <v>526</v>
      </c>
      <c r="I204" s="480" t="s">
        <v>71</v>
      </c>
      <c r="J204" s="480" t="s">
        <v>71</v>
      </c>
      <c r="K204" s="480">
        <v>14</v>
      </c>
      <c r="L204" s="480">
        <v>14</v>
      </c>
      <c r="M204" s="480">
        <v>0</v>
      </c>
      <c r="N204" s="480">
        <v>0</v>
      </c>
      <c r="O204" s="116"/>
    </row>
    <row r="205" spans="1:15" ht="15.75" customHeight="1" x14ac:dyDescent="0.25">
      <c r="A205" s="471">
        <v>20</v>
      </c>
      <c r="B205" s="810" t="s">
        <v>877</v>
      </c>
      <c r="C205" s="811"/>
      <c r="D205" s="811"/>
      <c r="E205" s="811"/>
      <c r="F205" s="811"/>
      <c r="G205" s="812"/>
      <c r="H205" s="480" t="s">
        <v>526</v>
      </c>
      <c r="I205" s="480" t="s">
        <v>71</v>
      </c>
      <c r="J205" s="480" t="s">
        <v>71</v>
      </c>
      <c r="K205" s="480">
        <v>265</v>
      </c>
      <c r="L205" s="480">
        <v>207</v>
      </c>
      <c r="M205" s="480">
        <v>0</v>
      </c>
      <c r="N205" s="480">
        <v>0</v>
      </c>
      <c r="O205" s="116"/>
    </row>
    <row r="206" spans="1:15" ht="15.75" customHeight="1" x14ac:dyDescent="0.25">
      <c r="A206" s="471">
        <v>21</v>
      </c>
      <c r="B206" s="810" t="s">
        <v>999</v>
      </c>
      <c r="C206" s="811"/>
      <c r="D206" s="811"/>
      <c r="E206" s="811"/>
      <c r="F206" s="811"/>
      <c r="G206" s="812"/>
      <c r="H206" s="480" t="s">
        <v>526</v>
      </c>
      <c r="I206" s="480" t="s">
        <v>71</v>
      </c>
      <c r="J206" s="480" t="s">
        <v>71</v>
      </c>
      <c r="K206" s="480">
        <v>0</v>
      </c>
      <c r="L206" s="480">
        <v>0</v>
      </c>
      <c r="M206" s="480">
        <v>0</v>
      </c>
      <c r="N206" s="480">
        <v>0</v>
      </c>
      <c r="O206" s="116"/>
    </row>
    <row r="207" spans="1:15" ht="15.75" customHeight="1" x14ac:dyDescent="0.25">
      <c r="A207" s="471"/>
      <c r="B207" s="813" t="s">
        <v>72</v>
      </c>
      <c r="C207" s="813"/>
      <c r="D207" s="813"/>
      <c r="E207" s="813"/>
      <c r="F207" s="813"/>
      <c r="G207" s="813"/>
      <c r="H207" s="473"/>
      <c r="I207" s="473"/>
      <c r="J207" s="473"/>
      <c r="K207" s="480">
        <f>SUM(K186:K205)</f>
        <v>14314</v>
      </c>
      <c r="L207" s="480">
        <f t="shared" ref="L207:N207" si="8">SUM(L186:L205)</f>
        <v>13700</v>
      </c>
      <c r="M207" s="480">
        <f t="shared" si="8"/>
        <v>980</v>
      </c>
      <c r="N207" s="480">
        <f t="shared" si="8"/>
        <v>980</v>
      </c>
      <c r="O207" s="116"/>
    </row>
    <row r="208" spans="1:15" ht="26.45" customHeight="1" x14ac:dyDescent="0.25">
      <c r="A208" s="482"/>
      <c r="B208" s="121"/>
      <c r="C208" s="121"/>
      <c r="D208" s="121"/>
      <c r="E208" s="121"/>
      <c r="F208" s="121"/>
      <c r="G208" s="121"/>
      <c r="H208" s="482"/>
      <c r="I208" s="482"/>
      <c r="J208" s="482"/>
      <c r="K208" s="159"/>
      <c r="L208" s="159"/>
      <c r="M208" s="159"/>
      <c r="N208" s="159"/>
      <c r="O208" s="116"/>
    </row>
    <row r="209" spans="1:15" ht="16.149999999999999" customHeight="1" x14ac:dyDescent="0.25">
      <c r="A209" s="822" t="s">
        <v>886</v>
      </c>
      <c r="B209" s="822"/>
      <c r="C209" s="822"/>
      <c r="D209" s="822"/>
      <c r="E209" s="822"/>
      <c r="F209" s="822"/>
      <c r="G209" s="822"/>
      <c r="H209" s="822"/>
      <c r="I209" s="822"/>
      <c r="J209" s="822"/>
      <c r="K209" s="822"/>
      <c r="L209" s="822"/>
      <c r="M209" s="822"/>
      <c r="N209" s="823"/>
      <c r="O209" s="116"/>
    </row>
    <row r="210" spans="1:15" ht="7.15" customHeight="1" x14ac:dyDescent="0.25">
      <c r="O210" s="116"/>
    </row>
    <row r="211" spans="1:15" ht="15.75" customHeight="1" x14ac:dyDescent="0.25">
      <c r="A211" s="730" t="s">
        <v>4</v>
      </c>
      <c r="B211" s="824" t="s">
        <v>102</v>
      </c>
      <c r="C211" s="825"/>
      <c r="D211" s="825"/>
      <c r="E211" s="825"/>
      <c r="F211" s="825"/>
      <c r="G211" s="705"/>
      <c r="H211" s="796" t="s">
        <v>519</v>
      </c>
      <c r="I211" s="797"/>
      <c r="J211" s="798"/>
      <c r="K211" s="796" t="s">
        <v>520</v>
      </c>
      <c r="L211" s="797"/>
      <c r="M211" s="798"/>
      <c r="N211" s="730" t="s">
        <v>521</v>
      </c>
      <c r="O211" s="116"/>
    </row>
    <row r="212" spans="1:15" ht="15.75" customHeight="1" x14ac:dyDescent="0.25">
      <c r="A212" s="731"/>
      <c r="B212" s="826"/>
      <c r="C212" s="827"/>
      <c r="D212" s="827"/>
      <c r="E212" s="827"/>
      <c r="F212" s="827"/>
      <c r="G212" s="828"/>
      <c r="H212" s="796" t="s">
        <v>522</v>
      </c>
      <c r="I212" s="798"/>
      <c r="J212" s="730" t="s">
        <v>523</v>
      </c>
      <c r="K212" s="796" t="s">
        <v>522</v>
      </c>
      <c r="L212" s="798"/>
      <c r="M212" s="730" t="s">
        <v>523</v>
      </c>
      <c r="N212" s="731"/>
      <c r="O212" s="116"/>
    </row>
    <row r="213" spans="1:15" ht="34.9" customHeight="1" x14ac:dyDescent="0.25">
      <c r="A213" s="732"/>
      <c r="B213" s="829"/>
      <c r="C213" s="830"/>
      <c r="D213" s="830"/>
      <c r="E213" s="830"/>
      <c r="F213" s="830"/>
      <c r="G213" s="706"/>
      <c r="H213" s="475" t="s">
        <v>524</v>
      </c>
      <c r="I213" s="475" t="s">
        <v>525</v>
      </c>
      <c r="J213" s="732"/>
      <c r="K213" s="475" t="s">
        <v>524</v>
      </c>
      <c r="L213" s="475" t="s">
        <v>525</v>
      </c>
      <c r="M213" s="732"/>
      <c r="N213" s="732"/>
      <c r="O213" s="116"/>
    </row>
    <row r="214" spans="1:15" ht="15.75" customHeight="1" x14ac:dyDescent="0.25">
      <c r="A214" s="467">
        <v>1</v>
      </c>
      <c r="B214" s="796">
        <v>2</v>
      </c>
      <c r="C214" s="797"/>
      <c r="D214" s="797"/>
      <c r="E214" s="797"/>
      <c r="F214" s="797"/>
      <c r="G214" s="798"/>
      <c r="H214" s="472">
        <v>3</v>
      </c>
      <c r="I214" s="472">
        <v>4</v>
      </c>
      <c r="J214" s="472">
        <v>5</v>
      </c>
      <c r="K214" s="472">
        <v>6</v>
      </c>
      <c r="L214" s="472">
        <v>7</v>
      </c>
      <c r="M214" s="472">
        <v>8</v>
      </c>
      <c r="N214" s="472">
        <v>9</v>
      </c>
      <c r="O214" s="116"/>
    </row>
    <row r="215" spans="1:15" ht="15.75" customHeight="1" x14ac:dyDescent="0.25">
      <c r="A215" s="467">
        <v>1</v>
      </c>
      <c r="B215" s="810" t="s">
        <v>496</v>
      </c>
      <c r="C215" s="811"/>
      <c r="D215" s="811"/>
      <c r="E215" s="811"/>
      <c r="F215" s="811"/>
      <c r="G215" s="812"/>
      <c r="H215" s="480" t="s">
        <v>526</v>
      </c>
      <c r="I215" s="480" t="s">
        <v>71</v>
      </c>
      <c r="J215" s="480" t="s">
        <v>71</v>
      </c>
      <c r="K215" s="480">
        <v>3057</v>
      </c>
      <c r="L215" s="480">
        <v>2706</v>
      </c>
      <c r="M215" s="480">
        <v>347</v>
      </c>
      <c r="N215" s="480">
        <v>347</v>
      </c>
      <c r="O215" s="116"/>
    </row>
    <row r="216" spans="1:15" ht="15.75" customHeight="1" x14ac:dyDescent="0.25">
      <c r="A216" s="467">
        <v>2</v>
      </c>
      <c r="B216" s="810" t="s">
        <v>857</v>
      </c>
      <c r="C216" s="811"/>
      <c r="D216" s="811"/>
      <c r="E216" s="811"/>
      <c r="F216" s="811"/>
      <c r="G216" s="812"/>
      <c r="H216" s="480" t="s">
        <v>526</v>
      </c>
      <c r="I216" s="480" t="s">
        <v>71</v>
      </c>
      <c r="J216" s="480" t="s">
        <v>71</v>
      </c>
      <c r="K216" s="480">
        <v>9016</v>
      </c>
      <c r="L216" s="480">
        <v>8943</v>
      </c>
      <c r="M216" s="480">
        <v>1098</v>
      </c>
      <c r="N216" s="480">
        <v>1098</v>
      </c>
      <c r="O216" s="116"/>
    </row>
    <row r="217" spans="1:15" ht="15.75" customHeight="1" x14ac:dyDescent="0.25">
      <c r="A217" s="467">
        <v>3</v>
      </c>
      <c r="B217" s="810" t="s">
        <v>858</v>
      </c>
      <c r="C217" s="811"/>
      <c r="D217" s="811"/>
      <c r="E217" s="811"/>
      <c r="F217" s="811"/>
      <c r="G217" s="812"/>
      <c r="H217" s="480" t="s">
        <v>526</v>
      </c>
      <c r="I217" s="480" t="s">
        <v>71</v>
      </c>
      <c r="J217" s="480" t="s">
        <v>71</v>
      </c>
      <c r="K217" s="480">
        <v>16</v>
      </c>
      <c r="L217" s="480">
        <v>16</v>
      </c>
      <c r="M217" s="480">
        <v>0</v>
      </c>
      <c r="N217" s="480">
        <v>0</v>
      </c>
      <c r="O217" s="116"/>
    </row>
    <row r="218" spans="1:15" ht="15.75" customHeight="1" x14ac:dyDescent="0.25">
      <c r="A218" s="467">
        <v>4</v>
      </c>
      <c r="B218" s="816" t="s">
        <v>859</v>
      </c>
      <c r="C218" s="817"/>
      <c r="D218" s="817"/>
      <c r="E218" s="817"/>
      <c r="F218" s="817"/>
      <c r="G218" s="818"/>
      <c r="H218" s="467" t="s">
        <v>526</v>
      </c>
      <c r="I218" s="467" t="s">
        <v>71</v>
      </c>
      <c r="J218" s="467" t="s">
        <v>71</v>
      </c>
      <c r="K218" s="467">
        <v>46</v>
      </c>
      <c r="L218" s="467">
        <v>46</v>
      </c>
      <c r="M218" s="480">
        <v>0</v>
      </c>
      <c r="N218" s="480">
        <v>0</v>
      </c>
      <c r="O218" s="116"/>
    </row>
    <row r="219" spans="1:15" ht="16.899999999999999" customHeight="1" x14ac:dyDescent="0.25">
      <c r="A219" s="467">
        <v>5</v>
      </c>
      <c r="B219" s="816" t="s">
        <v>860</v>
      </c>
      <c r="C219" s="817"/>
      <c r="D219" s="817"/>
      <c r="E219" s="817"/>
      <c r="F219" s="817"/>
      <c r="G219" s="818"/>
      <c r="H219" s="467" t="s">
        <v>526</v>
      </c>
      <c r="I219" s="467" t="s">
        <v>71</v>
      </c>
      <c r="J219" s="467" t="s">
        <v>71</v>
      </c>
      <c r="K219" s="467">
        <v>195</v>
      </c>
      <c r="L219" s="467">
        <v>180</v>
      </c>
      <c r="M219" s="467">
        <v>0</v>
      </c>
      <c r="N219" s="467">
        <v>0</v>
      </c>
      <c r="O219" s="116"/>
    </row>
    <row r="220" spans="1:15" ht="15.75" customHeight="1" x14ac:dyDescent="0.25">
      <c r="A220" s="467">
        <v>6</v>
      </c>
      <c r="B220" s="810" t="s">
        <v>861</v>
      </c>
      <c r="C220" s="811"/>
      <c r="D220" s="811"/>
      <c r="E220" s="811"/>
      <c r="F220" s="811"/>
      <c r="G220" s="812"/>
      <c r="H220" s="480" t="s">
        <v>526</v>
      </c>
      <c r="I220" s="480" t="s">
        <v>71</v>
      </c>
      <c r="J220" s="480" t="s">
        <v>71</v>
      </c>
      <c r="K220" s="480">
        <v>129</v>
      </c>
      <c r="L220" s="480">
        <v>125</v>
      </c>
      <c r="M220" s="480">
        <v>52</v>
      </c>
      <c r="N220" s="480">
        <v>52</v>
      </c>
      <c r="O220" s="116"/>
    </row>
    <row r="221" spans="1:15" ht="15.75" customHeight="1" x14ac:dyDescent="0.25">
      <c r="A221" s="467">
        <v>7</v>
      </c>
      <c r="B221" s="819" t="s">
        <v>862</v>
      </c>
      <c r="C221" s="820"/>
      <c r="D221" s="820"/>
      <c r="E221" s="820"/>
      <c r="F221" s="820"/>
      <c r="G221" s="821"/>
      <c r="H221" s="480" t="s">
        <v>526</v>
      </c>
      <c r="I221" s="480" t="s">
        <v>71</v>
      </c>
      <c r="J221" s="480" t="s">
        <v>71</v>
      </c>
      <c r="K221" s="480">
        <v>74</v>
      </c>
      <c r="L221" s="480">
        <v>50</v>
      </c>
      <c r="M221" s="480">
        <v>39</v>
      </c>
      <c r="N221" s="480">
        <v>39</v>
      </c>
      <c r="O221" s="116"/>
    </row>
    <row r="222" spans="1:15" ht="15.75" customHeight="1" x14ac:dyDescent="0.25">
      <c r="A222" s="467">
        <v>8</v>
      </c>
      <c r="B222" s="810" t="s">
        <v>869</v>
      </c>
      <c r="C222" s="811"/>
      <c r="D222" s="811"/>
      <c r="E222" s="811"/>
      <c r="F222" s="811"/>
      <c r="G222" s="812"/>
      <c r="H222" s="480" t="s">
        <v>526</v>
      </c>
      <c r="I222" s="480" t="s">
        <v>71</v>
      </c>
      <c r="J222" s="480" t="s">
        <v>71</v>
      </c>
      <c r="K222" s="480">
        <v>117</v>
      </c>
      <c r="L222" s="480">
        <v>114</v>
      </c>
      <c r="M222" s="480">
        <v>48</v>
      </c>
      <c r="N222" s="480">
        <v>48</v>
      </c>
      <c r="O222" s="116"/>
    </row>
    <row r="223" spans="1:15" ht="15.75" customHeight="1" x14ac:dyDescent="0.25">
      <c r="A223" s="467">
        <v>9</v>
      </c>
      <c r="B223" s="810" t="s">
        <v>863</v>
      </c>
      <c r="C223" s="811"/>
      <c r="D223" s="811"/>
      <c r="E223" s="811"/>
      <c r="F223" s="811"/>
      <c r="G223" s="812"/>
      <c r="H223" s="480" t="s">
        <v>526</v>
      </c>
      <c r="I223" s="480" t="s">
        <v>71</v>
      </c>
      <c r="J223" s="480" t="s">
        <v>71</v>
      </c>
      <c r="K223" s="480">
        <v>242</v>
      </c>
      <c r="L223" s="480">
        <v>242</v>
      </c>
      <c r="M223" s="480">
        <v>75</v>
      </c>
      <c r="N223" s="480">
        <v>75</v>
      </c>
      <c r="O223" s="116"/>
    </row>
    <row r="224" spans="1:15" ht="15.75" customHeight="1" x14ac:dyDescent="0.25">
      <c r="A224" s="467">
        <v>10</v>
      </c>
      <c r="B224" s="810" t="s">
        <v>864</v>
      </c>
      <c r="C224" s="811"/>
      <c r="D224" s="811"/>
      <c r="E224" s="811"/>
      <c r="F224" s="811"/>
      <c r="G224" s="812"/>
      <c r="H224" s="480" t="s">
        <v>526</v>
      </c>
      <c r="I224" s="480" t="s">
        <v>71</v>
      </c>
      <c r="J224" s="480" t="s">
        <v>71</v>
      </c>
      <c r="K224" s="480">
        <v>157</v>
      </c>
      <c r="L224" s="480">
        <v>138</v>
      </c>
      <c r="M224" s="480">
        <v>35</v>
      </c>
      <c r="N224" s="480">
        <v>35</v>
      </c>
      <c r="O224" s="116"/>
    </row>
    <row r="225" spans="1:15" ht="15.75" customHeight="1" x14ac:dyDescent="0.25">
      <c r="A225" s="467">
        <v>11</v>
      </c>
      <c r="B225" s="810" t="s">
        <v>865</v>
      </c>
      <c r="C225" s="811"/>
      <c r="D225" s="811"/>
      <c r="E225" s="811"/>
      <c r="F225" s="811"/>
      <c r="G225" s="812"/>
      <c r="H225" s="480" t="s">
        <v>526</v>
      </c>
      <c r="I225" s="480" t="s">
        <v>71</v>
      </c>
      <c r="J225" s="480" t="s">
        <v>71</v>
      </c>
      <c r="K225" s="480">
        <v>192</v>
      </c>
      <c r="L225" s="480">
        <v>181</v>
      </c>
      <c r="M225" s="480">
        <v>20</v>
      </c>
      <c r="N225" s="480">
        <v>20</v>
      </c>
      <c r="O225" s="116"/>
    </row>
    <row r="226" spans="1:15" ht="16.149999999999999" customHeight="1" x14ac:dyDescent="0.25">
      <c r="A226" s="467">
        <v>12</v>
      </c>
      <c r="B226" s="816" t="s">
        <v>866</v>
      </c>
      <c r="C226" s="817"/>
      <c r="D226" s="817"/>
      <c r="E226" s="817"/>
      <c r="F226" s="817"/>
      <c r="G226" s="818"/>
      <c r="H226" s="467" t="s">
        <v>526</v>
      </c>
      <c r="I226" s="467" t="s">
        <v>71</v>
      </c>
      <c r="J226" s="467" t="s">
        <v>71</v>
      </c>
      <c r="K226" s="467">
        <v>49</v>
      </c>
      <c r="L226" s="467">
        <v>49</v>
      </c>
      <c r="M226" s="467">
        <v>91</v>
      </c>
      <c r="N226" s="467">
        <v>91</v>
      </c>
      <c r="O226" s="116"/>
    </row>
    <row r="227" spans="1:15" ht="15.75" customHeight="1" x14ac:dyDescent="0.25">
      <c r="A227" s="467">
        <v>13</v>
      </c>
      <c r="B227" s="810" t="s">
        <v>867</v>
      </c>
      <c r="C227" s="811"/>
      <c r="D227" s="811"/>
      <c r="E227" s="811"/>
      <c r="F227" s="811"/>
      <c r="G227" s="812"/>
      <c r="H227" s="480" t="s">
        <v>526</v>
      </c>
      <c r="I227" s="480" t="s">
        <v>71</v>
      </c>
      <c r="J227" s="480" t="s">
        <v>71</v>
      </c>
      <c r="K227" s="480">
        <v>82</v>
      </c>
      <c r="L227" s="480">
        <v>37</v>
      </c>
      <c r="M227" s="480">
        <v>32</v>
      </c>
      <c r="N227" s="480">
        <v>32</v>
      </c>
      <c r="O227" s="116"/>
    </row>
    <row r="228" spans="1:15" ht="15.75" customHeight="1" x14ac:dyDescent="0.25">
      <c r="A228" s="467">
        <v>14</v>
      </c>
      <c r="B228" s="819" t="s">
        <v>868</v>
      </c>
      <c r="C228" s="820"/>
      <c r="D228" s="820"/>
      <c r="E228" s="820"/>
      <c r="F228" s="820"/>
      <c r="G228" s="821"/>
      <c r="H228" s="467" t="s">
        <v>526</v>
      </c>
      <c r="I228" s="467" t="s">
        <v>71</v>
      </c>
      <c r="J228" s="467" t="s">
        <v>71</v>
      </c>
      <c r="K228" s="480">
        <v>402</v>
      </c>
      <c r="L228" s="480">
        <v>396</v>
      </c>
      <c r="M228" s="480">
        <v>83</v>
      </c>
      <c r="N228" s="480">
        <v>83</v>
      </c>
      <c r="O228" s="116"/>
    </row>
    <row r="229" spans="1:15" ht="15.75" customHeight="1" x14ac:dyDescent="0.25">
      <c r="A229" s="467">
        <v>15</v>
      </c>
      <c r="B229" s="819" t="s">
        <v>870</v>
      </c>
      <c r="C229" s="820"/>
      <c r="D229" s="820"/>
      <c r="E229" s="820"/>
      <c r="F229" s="820"/>
      <c r="G229" s="821"/>
      <c r="H229" s="480" t="s">
        <v>526</v>
      </c>
      <c r="I229" s="480" t="s">
        <v>71</v>
      </c>
      <c r="J229" s="480" t="s">
        <v>71</v>
      </c>
      <c r="K229" s="480">
        <v>82</v>
      </c>
      <c r="L229" s="480">
        <v>77</v>
      </c>
      <c r="M229" s="480">
        <v>21</v>
      </c>
      <c r="N229" s="480">
        <v>21</v>
      </c>
      <c r="O229" s="116"/>
    </row>
    <row r="230" spans="1:15" ht="15.75" customHeight="1" x14ac:dyDescent="0.25">
      <c r="A230" s="467">
        <v>16</v>
      </c>
      <c r="B230" s="810" t="s">
        <v>871</v>
      </c>
      <c r="C230" s="811"/>
      <c r="D230" s="811"/>
      <c r="E230" s="811"/>
      <c r="F230" s="811"/>
      <c r="G230" s="812"/>
      <c r="H230" s="467" t="s">
        <v>526</v>
      </c>
      <c r="I230" s="467" t="s">
        <v>71</v>
      </c>
      <c r="J230" s="467" t="s">
        <v>71</v>
      </c>
      <c r="K230" s="480">
        <v>3</v>
      </c>
      <c r="L230" s="480">
        <v>3</v>
      </c>
      <c r="M230" s="480">
        <v>0</v>
      </c>
      <c r="N230" s="480">
        <v>0</v>
      </c>
      <c r="O230" s="116"/>
    </row>
    <row r="231" spans="1:15" ht="15.75" customHeight="1" x14ac:dyDescent="0.25">
      <c r="A231" s="467">
        <v>17</v>
      </c>
      <c r="B231" s="810" t="s">
        <v>872</v>
      </c>
      <c r="C231" s="811"/>
      <c r="D231" s="811"/>
      <c r="E231" s="811"/>
      <c r="F231" s="811"/>
      <c r="G231" s="812"/>
      <c r="H231" s="480" t="s">
        <v>526</v>
      </c>
      <c r="I231" s="480" t="s">
        <v>71</v>
      </c>
      <c r="J231" s="480" t="s">
        <v>71</v>
      </c>
      <c r="K231" s="480">
        <v>75</v>
      </c>
      <c r="L231" s="480">
        <v>75</v>
      </c>
      <c r="M231" s="480">
        <v>0</v>
      </c>
      <c r="N231" s="480">
        <v>0</v>
      </c>
      <c r="O231" s="116"/>
    </row>
    <row r="232" spans="1:15" ht="15.75" customHeight="1" x14ac:dyDescent="0.25">
      <c r="A232" s="471">
        <v>18</v>
      </c>
      <c r="B232" s="810" t="s">
        <v>876</v>
      </c>
      <c r="C232" s="811"/>
      <c r="D232" s="811"/>
      <c r="E232" s="811"/>
      <c r="F232" s="811"/>
      <c r="G232" s="812"/>
      <c r="H232" s="480" t="s">
        <v>526</v>
      </c>
      <c r="I232" s="480" t="s">
        <v>71</v>
      </c>
      <c r="J232" s="480" t="s">
        <v>71</v>
      </c>
      <c r="K232" s="480">
        <v>101</v>
      </c>
      <c r="L232" s="480">
        <v>101</v>
      </c>
      <c r="M232" s="480">
        <v>0</v>
      </c>
      <c r="N232" s="480">
        <v>0</v>
      </c>
      <c r="O232" s="116"/>
    </row>
    <row r="233" spans="1:15" ht="15.75" customHeight="1" x14ac:dyDescent="0.25">
      <c r="A233" s="467">
        <v>19</v>
      </c>
      <c r="B233" s="810" t="s">
        <v>878</v>
      </c>
      <c r="C233" s="811"/>
      <c r="D233" s="811"/>
      <c r="E233" s="811"/>
      <c r="F233" s="811"/>
      <c r="G233" s="812"/>
      <c r="H233" s="480" t="s">
        <v>526</v>
      </c>
      <c r="I233" s="480" t="s">
        <v>71</v>
      </c>
      <c r="J233" s="480" t="s">
        <v>71</v>
      </c>
      <c r="K233" s="480">
        <v>14</v>
      </c>
      <c r="L233" s="480">
        <v>14</v>
      </c>
      <c r="M233" s="480">
        <v>0</v>
      </c>
      <c r="N233" s="480">
        <v>0</v>
      </c>
      <c r="O233" s="116"/>
    </row>
    <row r="234" spans="1:15" ht="15.75" customHeight="1" x14ac:dyDescent="0.25">
      <c r="A234" s="471">
        <v>20</v>
      </c>
      <c r="B234" s="810" t="s">
        <v>877</v>
      </c>
      <c r="C234" s="811"/>
      <c r="D234" s="811"/>
      <c r="E234" s="811"/>
      <c r="F234" s="811"/>
      <c r="G234" s="812"/>
      <c r="H234" s="480" t="s">
        <v>526</v>
      </c>
      <c r="I234" s="480" t="s">
        <v>71</v>
      </c>
      <c r="J234" s="480" t="s">
        <v>71</v>
      </c>
      <c r="K234" s="480">
        <v>265</v>
      </c>
      <c r="L234" s="480">
        <v>207</v>
      </c>
      <c r="M234" s="480">
        <v>164</v>
      </c>
      <c r="N234" s="480">
        <v>164</v>
      </c>
      <c r="O234" s="116"/>
    </row>
    <row r="235" spans="1:15" ht="15.75" customHeight="1" x14ac:dyDescent="0.25">
      <c r="A235" s="471">
        <v>21</v>
      </c>
      <c r="B235" s="810" t="s">
        <v>999</v>
      </c>
      <c r="C235" s="811"/>
      <c r="D235" s="811"/>
      <c r="E235" s="811"/>
      <c r="F235" s="811"/>
      <c r="G235" s="812"/>
      <c r="H235" s="480" t="s">
        <v>526</v>
      </c>
      <c r="I235" s="480" t="s">
        <v>71</v>
      </c>
      <c r="J235" s="480" t="s">
        <v>71</v>
      </c>
      <c r="K235" s="480">
        <v>0</v>
      </c>
      <c r="L235" s="480">
        <v>0</v>
      </c>
      <c r="M235" s="480">
        <v>0</v>
      </c>
      <c r="N235" s="480">
        <v>0</v>
      </c>
      <c r="O235" s="116"/>
    </row>
    <row r="236" spans="1:15" ht="15.75" customHeight="1" x14ac:dyDescent="0.25">
      <c r="A236" s="471"/>
      <c r="B236" s="813" t="s">
        <v>72</v>
      </c>
      <c r="C236" s="813"/>
      <c r="D236" s="813"/>
      <c r="E236" s="813"/>
      <c r="F236" s="813"/>
      <c r="G236" s="813"/>
      <c r="H236" s="473"/>
      <c r="I236" s="473"/>
      <c r="J236" s="473"/>
      <c r="K236" s="480">
        <f>SUM(K215:K234)</f>
        <v>14314</v>
      </c>
      <c r="L236" s="480">
        <f t="shared" ref="L236:N236" si="9">SUM(L215:L234)</f>
        <v>13700</v>
      </c>
      <c r="M236" s="480">
        <f t="shared" si="9"/>
        <v>2105</v>
      </c>
      <c r="N236" s="480">
        <f t="shared" si="9"/>
        <v>2105</v>
      </c>
      <c r="O236" s="116"/>
    </row>
    <row r="237" spans="1:15" ht="15.6" customHeight="1" x14ac:dyDescent="0.25"/>
    <row r="238" spans="1:15" ht="14.25" customHeight="1" x14ac:dyDescent="0.25"/>
    <row r="239" spans="1:15" s="126" customFormat="1" ht="15.6" customHeight="1" x14ac:dyDescent="0.2">
      <c r="A239" s="693" t="s">
        <v>59</v>
      </c>
      <c r="B239" s="693"/>
      <c r="C239" s="693"/>
      <c r="D239" s="693"/>
      <c r="E239" s="696" t="s">
        <v>76</v>
      </c>
      <c r="F239" s="696"/>
      <c r="G239" s="696"/>
      <c r="H239" s="127"/>
      <c r="I239" s="696" t="s">
        <v>361</v>
      </c>
      <c r="J239" s="696"/>
      <c r="K239" s="127"/>
      <c r="L239" s="697" t="s">
        <v>205</v>
      </c>
      <c r="M239" s="697"/>
      <c r="N239" s="697"/>
    </row>
    <row r="240" spans="1:15" ht="12" customHeight="1" x14ac:dyDescent="0.25">
      <c r="E240" s="690" t="s">
        <v>78</v>
      </c>
      <c r="F240" s="690"/>
      <c r="G240" s="690"/>
      <c r="I240" s="690" t="s">
        <v>74</v>
      </c>
      <c r="J240" s="690"/>
      <c r="L240" s="690" t="s">
        <v>75</v>
      </c>
      <c r="M240" s="690"/>
      <c r="N240" s="690"/>
    </row>
    <row r="241" spans="1:14" ht="7.5" customHeight="1" x14ac:dyDescent="0.25"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</row>
    <row r="242" spans="1:14" s="126" customFormat="1" ht="18" customHeight="1" x14ac:dyDescent="0.2">
      <c r="A242" s="129" t="s">
        <v>79</v>
      </c>
      <c r="B242" s="129"/>
      <c r="C242" s="129"/>
      <c r="D242" s="129" t="s">
        <v>80</v>
      </c>
      <c r="E242" s="129"/>
      <c r="F242" s="127"/>
      <c r="G242" s="127"/>
      <c r="H242" s="127"/>
      <c r="I242" s="127"/>
      <c r="J242" s="815">
        <v>44790</v>
      </c>
      <c r="K242" s="696"/>
      <c r="L242" s="696"/>
      <c r="M242" s="696"/>
      <c r="N242" s="696"/>
    </row>
    <row r="243" spans="1:14" ht="21" customHeight="1" x14ac:dyDescent="0.25">
      <c r="J243" s="693" t="s">
        <v>60</v>
      </c>
      <c r="K243" s="693"/>
      <c r="L243" s="693"/>
      <c r="M243" s="693"/>
      <c r="N243" s="693"/>
    </row>
    <row r="244" spans="1:14" ht="28.5" customHeight="1" x14ac:dyDescent="0.25">
      <c r="A244" s="287" t="s">
        <v>471</v>
      </c>
      <c r="B244" s="814" t="s">
        <v>527</v>
      </c>
      <c r="C244" s="814"/>
      <c r="D244" s="814"/>
      <c r="E244" s="814"/>
      <c r="F244" s="814"/>
      <c r="G244" s="814"/>
      <c r="H244" s="814"/>
      <c r="I244" s="814"/>
      <c r="J244" s="814"/>
      <c r="K244" s="814"/>
      <c r="L244" s="814"/>
      <c r="M244" s="814"/>
      <c r="N244" s="814"/>
    </row>
    <row r="245" spans="1:14" x14ac:dyDescent="0.25">
      <c r="A245" s="287"/>
      <c r="B245" s="814"/>
      <c r="C245" s="814"/>
      <c r="D245" s="814"/>
      <c r="E245" s="814"/>
      <c r="F245" s="814"/>
      <c r="G245" s="814"/>
      <c r="H245" s="814"/>
      <c r="I245" s="814"/>
      <c r="J245" s="814"/>
      <c r="K245" s="814"/>
      <c r="L245" s="814"/>
      <c r="M245" s="814"/>
      <c r="N245" s="814"/>
    </row>
    <row r="246" spans="1:14" hidden="1" x14ac:dyDescent="0.25">
      <c r="A246" s="234"/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</row>
    <row r="247" spans="1:14" hidden="1" x14ac:dyDescent="0.25">
      <c r="A247" s="234"/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</row>
    <row r="248" spans="1:14" hidden="1" x14ac:dyDescent="0.25">
      <c r="A248" s="234"/>
      <c r="B248" s="234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</row>
    <row r="249" spans="1:14" hidden="1" x14ac:dyDescent="0.25">
      <c r="A249" s="234"/>
      <c r="B249" s="234"/>
      <c r="C249" s="234"/>
      <c r="D249" s="234"/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</row>
    <row r="250" spans="1:14" ht="41.25" customHeight="1" x14ac:dyDescent="0.25">
      <c r="A250" s="287" t="s">
        <v>471</v>
      </c>
      <c r="B250" s="814" t="s">
        <v>527</v>
      </c>
      <c r="C250" s="814"/>
      <c r="D250" s="814"/>
      <c r="E250" s="814"/>
      <c r="F250" s="814"/>
      <c r="G250" s="814"/>
      <c r="H250" s="814"/>
      <c r="I250" s="814"/>
      <c r="J250" s="814"/>
      <c r="K250" s="814"/>
      <c r="L250" s="814"/>
      <c r="M250" s="814"/>
      <c r="N250" s="814"/>
    </row>
    <row r="251" spans="1:14" ht="45" customHeight="1" x14ac:dyDescent="0.25">
      <c r="A251" s="287" t="s">
        <v>471</v>
      </c>
      <c r="B251" s="814" t="s">
        <v>486</v>
      </c>
      <c r="C251" s="814"/>
      <c r="D251" s="814"/>
      <c r="E251" s="814"/>
      <c r="F251" s="814"/>
      <c r="G251" s="814"/>
      <c r="H251" s="814"/>
      <c r="I251" s="814"/>
      <c r="J251" s="814"/>
      <c r="K251" s="814"/>
      <c r="L251" s="814"/>
      <c r="M251" s="814"/>
      <c r="N251" s="814"/>
    </row>
    <row r="253" spans="1:14" x14ac:dyDescent="0.25">
      <c r="A253" s="522" t="s">
        <v>81</v>
      </c>
      <c r="B253" s="523" t="s">
        <v>528</v>
      </c>
    </row>
  </sheetData>
  <mergeCells count="276">
    <mergeCell ref="B235:G235"/>
    <mergeCell ref="M14:M15"/>
    <mergeCell ref="B16:G16"/>
    <mergeCell ref="B17:G17"/>
    <mergeCell ref="B18:G18"/>
    <mergeCell ref="B19:G19"/>
    <mergeCell ref="B20:G20"/>
    <mergeCell ref="A7:N7"/>
    <mergeCell ref="A8:N8"/>
    <mergeCell ref="A11:N11"/>
    <mergeCell ref="A13:A15"/>
    <mergeCell ref="B13:G15"/>
    <mergeCell ref="H13:J13"/>
    <mergeCell ref="K13:M13"/>
    <mergeCell ref="N13:N15"/>
    <mergeCell ref="H14:I14"/>
    <mergeCell ref="J14:J15"/>
    <mergeCell ref="K14:L14"/>
    <mergeCell ref="B33:G33"/>
    <mergeCell ref="B35:G35"/>
    <mergeCell ref="B27:G27"/>
    <mergeCell ref="B28:G28"/>
    <mergeCell ref="B29:G29"/>
    <mergeCell ref="B30:G30"/>
    <mergeCell ref="B31:G31"/>
    <mergeCell ref="B32:G32"/>
    <mergeCell ref="B21:G21"/>
    <mergeCell ref="B22:G22"/>
    <mergeCell ref="B23:G23"/>
    <mergeCell ref="B24:G24"/>
    <mergeCell ref="B25:G25"/>
    <mergeCell ref="B26:G26"/>
    <mergeCell ref="B42:G42"/>
    <mergeCell ref="B34:G34"/>
    <mergeCell ref="B43:G43"/>
    <mergeCell ref="B44:G44"/>
    <mergeCell ref="B45:G45"/>
    <mergeCell ref="B46:G46"/>
    <mergeCell ref="B47:G47"/>
    <mergeCell ref="A37:N37"/>
    <mergeCell ref="A39:A41"/>
    <mergeCell ref="B39:G41"/>
    <mergeCell ref="H39:J39"/>
    <mergeCell ref="K39:M39"/>
    <mergeCell ref="N39:N41"/>
    <mergeCell ref="H40:I40"/>
    <mergeCell ref="J40:J41"/>
    <mergeCell ref="K40:L40"/>
    <mergeCell ref="M40:M41"/>
    <mergeCell ref="B61:G61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60:G60"/>
    <mergeCell ref="B68:G68"/>
    <mergeCell ref="B69:G69"/>
    <mergeCell ref="B70:G70"/>
    <mergeCell ref="B71:G71"/>
    <mergeCell ref="B72:G72"/>
    <mergeCell ref="B73:G73"/>
    <mergeCell ref="A63:N63"/>
    <mergeCell ref="A65:A67"/>
    <mergeCell ref="B65:G67"/>
    <mergeCell ref="H65:J65"/>
    <mergeCell ref="K65:M65"/>
    <mergeCell ref="N65:N67"/>
    <mergeCell ref="H66:I66"/>
    <mergeCell ref="J66:J67"/>
    <mergeCell ref="K66:L66"/>
    <mergeCell ref="M66:M67"/>
    <mergeCell ref="B116:G116"/>
    <mergeCell ref="B90:G90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A93:N93"/>
    <mergeCell ref="A95:A97"/>
    <mergeCell ref="B95:G97"/>
    <mergeCell ref="H95:J95"/>
    <mergeCell ref="K95:M95"/>
    <mergeCell ref="N95:N97"/>
    <mergeCell ref="H96:I96"/>
    <mergeCell ref="J96:J97"/>
    <mergeCell ref="K96:L96"/>
    <mergeCell ref="M96:M97"/>
    <mergeCell ref="B110:G110"/>
    <mergeCell ref="B111:G111"/>
    <mergeCell ref="B112:G112"/>
    <mergeCell ref="B113:G113"/>
    <mergeCell ref="B114:G114"/>
    <mergeCell ref="B115:G115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K124:M124"/>
    <mergeCell ref="N124:N126"/>
    <mergeCell ref="H125:I125"/>
    <mergeCell ref="J125:J126"/>
    <mergeCell ref="K125:L125"/>
    <mergeCell ref="M125:M126"/>
    <mergeCell ref="B117:G117"/>
    <mergeCell ref="B118:G118"/>
    <mergeCell ref="A122:N122"/>
    <mergeCell ref="B127:G127"/>
    <mergeCell ref="B128:G128"/>
    <mergeCell ref="B129:G129"/>
    <mergeCell ref="B130:G130"/>
    <mergeCell ref="B131:G131"/>
    <mergeCell ref="B132:G132"/>
    <mergeCell ref="A124:A126"/>
    <mergeCell ref="B124:G126"/>
    <mergeCell ref="H124:J124"/>
    <mergeCell ref="B139:G139"/>
    <mergeCell ref="B140:G140"/>
    <mergeCell ref="B141:G141"/>
    <mergeCell ref="B142:G142"/>
    <mergeCell ref="B143:G143"/>
    <mergeCell ref="B144:G144"/>
    <mergeCell ref="B133:G133"/>
    <mergeCell ref="B134:G134"/>
    <mergeCell ref="B135:G135"/>
    <mergeCell ref="B136:G136"/>
    <mergeCell ref="B137:G137"/>
    <mergeCell ref="B138:G138"/>
    <mergeCell ref="K153:M153"/>
    <mergeCell ref="N153:N155"/>
    <mergeCell ref="H154:I154"/>
    <mergeCell ref="J154:J155"/>
    <mergeCell ref="K154:L154"/>
    <mergeCell ref="M154:M155"/>
    <mergeCell ref="B145:G145"/>
    <mergeCell ref="B146:G146"/>
    <mergeCell ref="B147:G147"/>
    <mergeCell ref="B149:G149"/>
    <mergeCell ref="A151:N151"/>
    <mergeCell ref="B148:G148"/>
    <mergeCell ref="B156:G156"/>
    <mergeCell ref="B157:G157"/>
    <mergeCell ref="B158:G158"/>
    <mergeCell ref="B159:G159"/>
    <mergeCell ref="B160:G160"/>
    <mergeCell ref="B161:G161"/>
    <mergeCell ref="A153:A155"/>
    <mergeCell ref="B153:G155"/>
    <mergeCell ref="H153:J153"/>
    <mergeCell ref="B162:G162"/>
    <mergeCell ref="B163:G163"/>
    <mergeCell ref="B164:G164"/>
    <mergeCell ref="B165:G165"/>
    <mergeCell ref="B166:G166"/>
    <mergeCell ref="B167:G167"/>
    <mergeCell ref="A180:N180"/>
    <mergeCell ref="A182:A184"/>
    <mergeCell ref="B182:G184"/>
    <mergeCell ref="H182:J182"/>
    <mergeCell ref="K182:M182"/>
    <mergeCell ref="N182:N184"/>
    <mergeCell ref="H183:I183"/>
    <mergeCell ref="J183:J184"/>
    <mergeCell ref="K183:L183"/>
    <mergeCell ref="M183:M184"/>
    <mergeCell ref="B170:G170"/>
    <mergeCell ref="B177:G177"/>
    <mergeCell ref="B169:G169"/>
    <mergeCell ref="B230:G230"/>
    <mergeCell ref="B231:G231"/>
    <mergeCell ref="B171:G171"/>
    <mergeCell ref="B172:G172"/>
    <mergeCell ref="B173:G173"/>
    <mergeCell ref="B185:G185"/>
    <mergeCell ref="B186:G186"/>
    <mergeCell ref="B187:G187"/>
    <mergeCell ref="B188:G188"/>
    <mergeCell ref="B189:G189"/>
    <mergeCell ref="B211:G213"/>
    <mergeCell ref="B190:G190"/>
    <mergeCell ref="B191:G191"/>
    <mergeCell ref="B192:G192"/>
    <mergeCell ref="B193:G193"/>
    <mergeCell ref="B194:G194"/>
    <mergeCell ref="B195:G195"/>
    <mergeCell ref="B196:G196"/>
    <mergeCell ref="B207:G207"/>
    <mergeCell ref="B197:G197"/>
    <mergeCell ref="B198:G198"/>
    <mergeCell ref="B199:G199"/>
    <mergeCell ref="B200:G200"/>
    <mergeCell ref="B201:G201"/>
    <mergeCell ref="H211:J211"/>
    <mergeCell ref="K211:M211"/>
    <mergeCell ref="N211:N213"/>
    <mergeCell ref="H212:I212"/>
    <mergeCell ref="J212:J213"/>
    <mergeCell ref="K212:L212"/>
    <mergeCell ref="M212:M213"/>
    <mergeCell ref="A211:A213"/>
    <mergeCell ref="B202:G202"/>
    <mergeCell ref="B203:G203"/>
    <mergeCell ref="B204:G204"/>
    <mergeCell ref="B205:G205"/>
    <mergeCell ref="B206:G206"/>
    <mergeCell ref="B227:G227"/>
    <mergeCell ref="B228:G228"/>
    <mergeCell ref="B229:G229"/>
    <mergeCell ref="B86:G86"/>
    <mergeCell ref="B88:G88"/>
    <mergeCell ref="B87:G87"/>
    <mergeCell ref="B220:G220"/>
    <mergeCell ref="B221:G221"/>
    <mergeCell ref="B222:G222"/>
    <mergeCell ref="B223:G223"/>
    <mergeCell ref="B224:G224"/>
    <mergeCell ref="B225:G225"/>
    <mergeCell ref="B214:G214"/>
    <mergeCell ref="B215:G215"/>
    <mergeCell ref="B216:G216"/>
    <mergeCell ref="B217:G217"/>
    <mergeCell ref="B218:G218"/>
    <mergeCell ref="B219:G219"/>
    <mergeCell ref="B174:G174"/>
    <mergeCell ref="B175:G175"/>
    <mergeCell ref="B176:G176"/>
    <mergeCell ref="B178:G178"/>
    <mergeCell ref="A209:N209"/>
    <mergeCell ref="B168:G168"/>
    <mergeCell ref="B89:G89"/>
    <mergeCell ref="B120:G120"/>
    <mergeCell ref="B119:G119"/>
    <mergeCell ref="B245:N245"/>
    <mergeCell ref="B250:N250"/>
    <mergeCell ref="B251:N251"/>
    <mergeCell ref="M1:N1"/>
    <mergeCell ref="A3:N3"/>
    <mergeCell ref="A4:N4"/>
    <mergeCell ref="E240:G240"/>
    <mergeCell ref="I240:J240"/>
    <mergeCell ref="L240:N240"/>
    <mergeCell ref="J242:N242"/>
    <mergeCell ref="J243:N243"/>
    <mergeCell ref="B244:N244"/>
    <mergeCell ref="A239:D239"/>
    <mergeCell ref="E239:G239"/>
    <mergeCell ref="I239:J239"/>
    <mergeCell ref="L239:N239"/>
    <mergeCell ref="B232:G232"/>
    <mergeCell ref="B233:G233"/>
    <mergeCell ref="B234:G234"/>
    <mergeCell ref="B236:G236"/>
    <mergeCell ref="B226:G226"/>
  </mergeCells>
  <pageMargins left="0.7" right="0.7" top="0.75" bottom="0.75" header="0.3" footer="0.3"/>
  <pageSetup paperSize="9" orientation="landscape" verticalDpi="0" r:id="rId1"/>
  <ignoredErrors>
    <ignoredError sqref="K35 K90:N90 L35:N35 K61:N61 K120:N120 K149:N149 K178:N178 K207:N207 K236:N236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8"/>
  <sheetViews>
    <sheetView zoomScale="110" zoomScaleNormal="110" workbookViewId="0">
      <selection activeCell="A3" sqref="A3:N22"/>
    </sheetView>
  </sheetViews>
  <sheetFormatPr defaultColWidth="8.85546875" defaultRowHeight="15" x14ac:dyDescent="0.25"/>
  <cols>
    <col min="1" max="1" width="7.7109375" style="168" customWidth="1"/>
    <col min="2" max="16384" width="8.85546875" style="168"/>
  </cols>
  <sheetData>
    <row r="1" spans="1:16" x14ac:dyDescent="0.25">
      <c r="M1" s="661" t="s">
        <v>536</v>
      </c>
      <c r="N1" s="661"/>
    </row>
    <row r="3" spans="1:16" x14ac:dyDescent="0.25">
      <c r="A3" s="579" t="s">
        <v>537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6" ht="15.75" x14ac:dyDescent="0.25">
      <c r="A4" s="564" t="s">
        <v>997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6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6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6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4"/>
    </row>
    <row r="8" spans="1:16" x14ac:dyDescent="0.25">
      <c r="A8" s="852" t="s">
        <v>63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6" ht="15.75" x14ac:dyDescent="0.25">
      <c r="A9" s="855"/>
      <c r="B9" s="855"/>
      <c r="C9" s="855"/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</row>
    <row r="10" spans="1:16" ht="15.75" x14ac:dyDescent="0.25">
      <c r="A10" s="470" t="s">
        <v>538</v>
      </c>
      <c r="B10" s="470"/>
      <c r="C10" s="470"/>
      <c r="D10" s="470"/>
      <c r="E10" s="470"/>
      <c r="F10" s="470"/>
      <c r="G10" s="487"/>
      <c r="H10" s="487"/>
      <c r="I10" s="487"/>
      <c r="J10" s="487"/>
      <c r="K10" s="487"/>
      <c r="L10" s="487"/>
      <c r="M10" s="487"/>
      <c r="N10" s="487"/>
    </row>
    <row r="11" spans="1:16" ht="21.75" customHeight="1" x14ac:dyDescent="0.25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</row>
    <row r="12" spans="1:16" ht="36" customHeight="1" x14ac:dyDescent="0.25">
      <c r="A12" s="834" t="s">
        <v>4</v>
      </c>
      <c r="B12" s="856" t="s">
        <v>517</v>
      </c>
      <c r="C12" s="857"/>
      <c r="D12" s="857"/>
      <c r="E12" s="857"/>
      <c r="F12" s="857"/>
      <c r="G12" s="858"/>
      <c r="H12" s="831" t="s">
        <v>519</v>
      </c>
      <c r="I12" s="832"/>
      <c r="J12" s="833"/>
      <c r="K12" s="831" t="s">
        <v>520</v>
      </c>
      <c r="L12" s="832"/>
      <c r="M12" s="833"/>
      <c r="N12" s="834" t="s">
        <v>521</v>
      </c>
      <c r="P12" s="168" t="s">
        <v>206</v>
      </c>
    </row>
    <row r="13" spans="1:16" ht="54.75" customHeight="1" x14ac:dyDescent="0.25">
      <c r="A13" s="835"/>
      <c r="B13" s="859"/>
      <c r="C13" s="860"/>
      <c r="D13" s="860"/>
      <c r="E13" s="860"/>
      <c r="F13" s="860"/>
      <c r="G13" s="861"/>
      <c r="H13" s="831" t="s">
        <v>522</v>
      </c>
      <c r="I13" s="833"/>
      <c r="J13" s="834" t="s">
        <v>532</v>
      </c>
      <c r="K13" s="831" t="s">
        <v>522</v>
      </c>
      <c r="L13" s="833"/>
      <c r="M13" s="834" t="s">
        <v>532</v>
      </c>
      <c r="N13" s="835"/>
    </row>
    <row r="14" spans="1:16" ht="58.5" customHeight="1" x14ac:dyDescent="0.25">
      <c r="A14" s="836"/>
      <c r="B14" s="862"/>
      <c r="C14" s="863"/>
      <c r="D14" s="863"/>
      <c r="E14" s="863"/>
      <c r="F14" s="863"/>
      <c r="G14" s="864"/>
      <c r="H14" s="170" t="s">
        <v>524</v>
      </c>
      <c r="I14" s="170" t="s">
        <v>525</v>
      </c>
      <c r="J14" s="836"/>
      <c r="K14" s="170" t="s">
        <v>524</v>
      </c>
      <c r="L14" s="170" t="s">
        <v>525</v>
      </c>
      <c r="M14" s="836"/>
      <c r="N14" s="836"/>
    </row>
    <row r="15" spans="1:16" x14ac:dyDescent="0.25">
      <c r="A15" s="486">
        <v>1</v>
      </c>
      <c r="B15" s="851">
        <v>2</v>
      </c>
      <c r="C15" s="851"/>
      <c r="D15" s="851"/>
      <c r="E15" s="851"/>
      <c r="F15" s="851"/>
      <c r="G15" s="851"/>
      <c r="H15" s="484">
        <v>3</v>
      </c>
      <c r="I15" s="484">
        <v>4</v>
      </c>
      <c r="J15" s="484">
        <v>5</v>
      </c>
      <c r="K15" s="484">
        <v>6</v>
      </c>
      <c r="L15" s="484">
        <v>7</v>
      </c>
      <c r="M15" s="484">
        <v>8</v>
      </c>
      <c r="N15" s="484">
        <v>9</v>
      </c>
    </row>
    <row r="16" spans="1:16" x14ac:dyDescent="0.25">
      <c r="A16" s="486">
        <v>1</v>
      </c>
      <c r="B16" s="846" t="s">
        <v>887</v>
      </c>
      <c r="C16" s="847"/>
      <c r="D16" s="847"/>
      <c r="E16" s="847"/>
      <c r="F16" s="847"/>
      <c r="G16" s="847"/>
      <c r="H16" s="847"/>
      <c r="I16" s="847"/>
      <c r="J16" s="847"/>
      <c r="K16" s="847"/>
      <c r="L16" s="847"/>
      <c r="M16" s="847"/>
      <c r="N16" s="848"/>
    </row>
    <row r="17" spans="1:14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4" s="172" customFormat="1" ht="12.75" x14ac:dyDescent="0.2">
      <c r="A19" s="843" t="s">
        <v>59</v>
      </c>
      <c r="B19" s="843"/>
      <c r="C19" s="843"/>
      <c r="D19" s="843"/>
      <c r="E19" s="849" t="s">
        <v>76</v>
      </c>
      <c r="F19" s="849"/>
      <c r="G19" s="849"/>
      <c r="H19" s="174"/>
      <c r="I19" s="849" t="s">
        <v>77</v>
      </c>
      <c r="J19" s="849"/>
      <c r="K19" s="174"/>
      <c r="L19" s="850" t="s">
        <v>205</v>
      </c>
      <c r="M19" s="850"/>
      <c r="N19" s="850"/>
    </row>
    <row r="20" spans="1:14" x14ac:dyDescent="0.25">
      <c r="A20" s="169"/>
      <c r="B20" s="169"/>
      <c r="C20" s="169"/>
      <c r="D20" s="169"/>
      <c r="E20" s="840" t="s">
        <v>78</v>
      </c>
      <c r="F20" s="840"/>
      <c r="G20" s="840"/>
      <c r="H20" s="169"/>
      <c r="I20" s="840" t="s">
        <v>74</v>
      </c>
      <c r="J20" s="840"/>
      <c r="K20" s="169"/>
      <c r="L20" s="840" t="s">
        <v>75</v>
      </c>
      <c r="M20" s="840"/>
      <c r="N20" s="840"/>
    </row>
    <row r="21" spans="1:14" ht="7.9" customHeight="1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</row>
    <row r="22" spans="1:14" s="172" customFormat="1" ht="12.75" x14ac:dyDescent="0.2">
      <c r="A22" s="175" t="s">
        <v>79</v>
      </c>
      <c r="B22" s="175"/>
      <c r="C22" s="175"/>
      <c r="D22" s="175" t="s">
        <v>80</v>
      </c>
      <c r="E22" s="175"/>
      <c r="F22" s="174"/>
      <c r="G22" s="174"/>
      <c r="H22" s="174"/>
      <c r="I22" s="174"/>
      <c r="J22" s="841">
        <v>44790</v>
      </c>
      <c r="K22" s="842"/>
      <c r="L22" s="842"/>
      <c r="M22" s="842"/>
      <c r="N22" s="842"/>
    </row>
    <row r="23" spans="1:14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843" t="s">
        <v>60</v>
      </c>
      <c r="K23" s="843"/>
      <c r="L23" s="843"/>
      <c r="M23" s="843"/>
      <c r="N23" s="843"/>
    </row>
    <row r="24" spans="1:14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1:14" ht="41.25" customHeight="1" x14ac:dyDescent="0.25">
      <c r="A25" s="182" t="s">
        <v>471</v>
      </c>
      <c r="B25" s="844" t="s">
        <v>535</v>
      </c>
      <c r="C25" s="844"/>
      <c r="D25" s="844"/>
      <c r="E25" s="844"/>
      <c r="F25" s="844"/>
      <c r="G25" s="844"/>
      <c r="H25" s="844"/>
      <c r="I25" s="844"/>
      <c r="J25" s="844"/>
      <c r="K25" s="844"/>
      <c r="L25" s="844"/>
      <c r="M25" s="844"/>
      <c r="N25" s="844"/>
    </row>
    <row r="26" spans="1:14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4" x14ac:dyDescent="0.25">
      <c r="A27" s="240" t="s">
        <v>81</v>
      </c>
      <c r="B27" s="241" t="s">
        <v>528</v>
      </c>
      <c r="C27" s="242"/>
      <c r="D27" s="242"/>
      <c r="E27" s="242"/>
      <c r="F27" s="242"/>
      <c r="G27" s="242"/>
      <c r="H27" s="242"/>
      <c r="I27" s="242"/>
      <c r="J27" s="169"/>
      <c r="K27" s="169"/>
      <c r="L27" s="169"/>
      <c r="M27" s="169"/>
      <c r="N27" s="169"/>
    </row>
    <row r="28" spans="1:14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</row>
    <row r="30" spans="1:14" ht="41.25" customHeight="1" x14ac:dyDescent="0.25">
      <c r="A30" s="183" t="s">
        <v>471</v>
      </c>
      <c r="B30" s="845" t="s">
        <v>535</v>
      </c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</row>
    <row r="31" spans="1:14" ht="45" customHeight="1" x14ac:dyDescent="0.25">
      <c r="A31" s="183" t="s">
        <v>471</v>
      </c>
      <c r="B31" s="845" t="s">
        <v>486</v>
      </c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</row>
    <row r="33" spans="2:2" x14ac:dyDescent="0.25">
      <c r="B33" s="837" t="s">
        <v>3</v>
      </c>
    </row>
    <row r="34" spans="2:2" x14ac:dyDescent="0.25">
      <c r="B34" s="838"/>
    </row>
    <row r="35" spans="2:2" x14ac:dyDescent="0.25">
      <c r="B35" s="838"/>
    </row>
    <row r="36" spans="2:2" x14ac:dyDescent="0.25">
      <c r="B36" s="838"/>
    </row>
    <row r="37" spans="2:2" x14ac:dyDescent="0.25">
      <c r="B37" s="838"/>
    </row>
    <row r="38" spans="2:2" x14ac:dyDescent="0.25">
      <c r="B38" s="839"/>
    </row>
  </sheetData>
  <mergeCells count="31">
    <mergeCell ref="B16:N16"/>
    <mergeCell ref="M1:N1"/>
    <mergeCell ref="A3:N3"/>
    <mergeCell ref="A4:N4"/>
    <mergeCell ref="A19:D19"/>
    <mergeCell ref="E19:G19"/>
    <mergeCell ref="I19:J19"/>
    <mergeCell ref="L19:N19"/>
    <mergeCell ref="B15:G15"/>
    <mergeCell ref="A7:N7"/>
    <mergeCell ref="A8:N8"/>
    <mergeCell ref="A9:N9"/>
    <mergeCell ref="A11:N11"/>
    <mergeCell ref="A12:A14"/>
    <mergeCell ref="B12:G14"/>
    <mergeCell ref="H12:J12"/>
    <mergeCell ref="B33:B38"/>
    <mergeCell ref="E20:G20"/>
    <mergeCell ref="I20:J20"/>
    <mergeCell ref="L20:N20"/>
    <mergeCell ref="J22:N22"/>
    <mergeCell ref="J23:N23"/>
    <mergeCell ref="B25:N25"/>
    <mergeCell ref="B30:N30"/>
    <mergeCell ref="B31:N31"/>
    <mergeCell ref="K12:M12"/>
    <mergeCell ref="N12:N14"/>
    <mergeCell ref="H13:I13"/>
    <mergeCell ref="J13:J14"/>
    <mergeCell ref="K13:L13"/>
    <mergeCell ref="M13:M14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7"/>
  <sheetViews>
    <sheetView topLeftCell="A28" zoomScale="150" zoomScaleNormal="150" workbookViewId="0">
      <selection sqref="A1:N1048576"/>
    </sheetView>
  </sheetViews>
  <sheetFormatPr defaultColWidth="8.85546875" defaultRowHeight="15" x14ac:dyDescent="0.25"/>
  <cols>
    <col min="1" max="1" width="7.7109375" style="169" customWidth="1"/>
    <col min="2" max="2" width="8.85546875" style="169"/>
    <col min="3" max="3" width="5" style="169" customWidth="1"/>
    <col min="4" max="4" width="14.28515625" style="169" customWidth="1"/>
    <col min="5" max="5" width="10.42578125" style="169" customWidth="1"/>
    <col min="6" max="6" width="7.28515625" style="169" customWidth="1"/>
    <col min="7" max="7" width="11.85546875" style="169" customWidth="1"/>
    <col min="8" max="14" width="8.85546875" style="169"/>
    <col min="15" max="16384" width="8.85546875" style="168"/>
  </cols>
  <sheetData>
    <row r="1" spans="1:14" x14ac:dyDescent="0.25">
      <c r="M1" s="579" t="s">
        <v>542</v>
      </c>
      <c r="N1" s="579"/>
    </row>
    <row r="3" spans="1:14" x14ac:dyDescent="0.25">
      <c r="A3" s="579" t="s">
        <v>543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ht="15.75" x14ac:dyDescent="0.25">
      <c r="A4" s="564" t="s">
        <v>997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7" spans="1:14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4"/>
    </row>
    <row r="8" spans="1:14" x14ac:dyDescent="0.25">
      <c r="A8" s="852" t="s">
        <v>63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</row>
    <row r="11" spans="1:14" ht="16.5" customHeight="1" x14ac:dyDescent="0.25">
      <c r="A11" s="834" t="s">
        <v>4</v>
      </c>
      <c r="B11" s="856" t="s">
        <v>517</v>
      </c>
      <c r="C11" s="857"/>
      <c r="D11" s="857"/>
      <c r="E11" s="857"/>
      <c r="F11" s="858"/>
      <c r="G11" s="834" t="s">
        <v>477</v>
      </c>
      <c r="H11" s="856" t="s">
        <v>539</v>
      </c>
      <c r="I11" s="857"/>
      <c r="J11" s="857"/>
      <c r="K11" s="857"/>
      <c r="L11" s="857"/>
      <c r="M11" s="857"/>
      <c r="N11" s="858"/>
    </row>
    <row r="12" spans="1:14" ht="15" customHeight="1" x14ac:dyDescent="0.25">
      <c r="A12" s="835"/>
      <c r="B12" s="859"/>
      <c r="C12" s="860"/>
      <c r="D12" s="860"/>
      <c r="E12" s="860"/>
      <c r="F12" s="861"/>
      <c r="G12" s="835"/>
      <c r="H12" s="834" t="s">
        <v>443</v>
      </c>
      <c r="I12" s="851" t="s">
        <v>196</v>
      </c>
      <c r="J12" s="851"/>
      <c r="K12" s="851"/>
      <c r="L12" s="851"/>
      <c r="M12" s="851"/>
      <c r="N12" s="851"/>
    </row>
    <row r="13" spans="1:14" ht="16.5" customHeight="1" x14ac:dyDescent="0.25">
      <c r="A13" s="835"/>
      <c r="B13" s="859"/>
      <c r="C13" s="860"/>
      <c r="D13" s="860"/>
      <c r="E13" s="860"/>
      <c r="F13" s="861"/>
      <c r="G13" s="835"/>
      <c r="H13" s="835"/>
      <c r="I13" s="865" t="s">
        <v>480</v>
      </c>
      <c r="J13" s="866"/>
      <c r="K13" s="867"/>
      <c r="L13" s="831" t="s">
        <v>479</v>
      </c>
      <c r="M13" s="832"/>
      <c r="N13" s="833"/>
    </row>
    <row r="14" spans="1:14" ht="21" customHeight="1" x14ac:dyDescent="0.25">
      <c r="A14" s="835"/>
      <c r="B14" s="859"/>
      <c r="C14" s="860"/>
      <c r="D14" s="860"/>
      <c r="E14" s="860"/>
      <c r="F14" s="861"/>
      <c r="G14" s="835"/>
      <c r="H14" s="835"/>
      <c r="I14" s="834" t="s">
        <v>540</v>
      </c>
      <c r="J14" s="831" t="s">
        <v>196</v>
      </c>
      <c r="K14" s="833"/>
      <c r="L14" s="834" t="s">
        <v>540</v>
      </c>
      <c r="M14" s="831" t="s">
        <v>196</v>
      </c>
      <c r="N14" s="833"/>
    </row>
    <row r="15" spans="1:14" ht="21" customHeight="1" x14ac:dyDescent="0.25">
      <c r="A15" s="836"/>
      <c r="B15" s="862"/>
      <c r="C15" s="863"/>
      <c r="D15" s="863"/>
      <c r="E15" s="863"/>
      <c r="F15" s="864"/>
      <c r="G15" s="836"/>
      <c r="H15" s="836"/>
      <c r="I15" s="836"/>
      <c r="J15" s="486" t="s">
        <v>481</v>
      </c>
      <c r="K15" s="485" t="s">
        <v>482</v>
      </c>
      <c r="L15" s="836"/>
      <c r="M15" s="486" t="s">
        <v>481</v>
      </c>
      <c r="N15" s="485" t="s">
        <v>482</v>
      </c>
    </row>
    <row r="16" spans="1:14" x14ac:dyDescent="0.25">
      <c r="A16" s="486">
        <v>1</v>
      </c>
      <c r="B16" s="831">
        <v>2</v>
      </c>
      <c r="C16" s="832"/>
      <c r="D16" s="832"/>
      <c r="E16" s="832"/>
      <c r="F16" s="833"/>
      <c r="G16" s="486">
        <v>3</v>
      </c>
      <c r="H16" s="484">
        <v>4</v>
      </c>
      <c r="I16" s="486">
        <v>5</v>
      </c>
      <c r="J16" s="484">
        <v>6</v>
      </c>
      <c r="K16" s="486">
        <v>7</v>
      </c>
      <c r="L16" s="484">
        <v>8</v>
      </c>
      <c r="M16" s="486">
        <v>9</v>
      </c>
      <c r="N16" s="484">
        <v>10</v>
      </c>
    </row>
    <row r="17" spans="1:14" ht="15" customHeight="1" x14ac:dyDescent="0.25">
      <c r="A17" s="185" t="s">
        <v>495</v>
      </c>
      <c r="B17" s="810" t="s">
        <v>496</v>
      </c>
      <c r="C17" s="811"/>
      <c r="D17" s="811"/>
      <c r="E17" s="811"/>
      <c r="F17" s="812"/>
      <c r="G17" s="460">
        <v>2864</v>
      </c>
      <c r="H17" s="484">
        <v>89</v>
      </c>
      <c r="I17" s="484">
        <v>41</v>
      </c>
      <c r="J17" s="484">
        <v>22</v>
      </c>
      <c r="K17" s="486">
        <v>19</v>
      </c>
      <c r="L17" s="486">
        <v>48</v>
      </c>
      <c r="M17" s="486">
        <v>26</v>
      </c>
      <c r="N17" s="484">
        <v>22</v>
      </c>
    </row>
    <row r="18" spans="1:14" ht="23.25" customHeight="1" x14ac:dyDescent="0.25">
      <c r="A18" s="185" t="s">
        <v>497</v>
      </c>
      <c r="B18" s="810" t="s">
        <v>857</v>
      </c>
      <c r="C18" s="811"/>
      <c r="D18" s="811"/>
      <c r="E18" s="811"/>
      <c r="F18" s="812"/>
      <c r="G18" s="486">
        <v>2363</v>
      </c>
      <c r="H18" s="483">
        <v>101</v>
      </c>
      <c r="I18" s="483">
        <v>56</v>
      </c>
      <c r="J18" s="483">
        <v>29</v>
      </c>
      <c r="K18" s="483">
        <v>27</v>
      </c>
      <c r="L18" s="483">
        <v>45</v>
      </c>
      <c r="M18" s="486">
        <v>32</v>
      </c>
      <c r="N18" s="486">
        <v>13</v>
      </c>
    </row>
    <row r="19" spans="1:14" ht="24" customHeight="1" x14ac:dyDescent="0.25">
      <c r="A19" s="185" t="s">
        <v>498</v>
      </c>
      <c r="B19" s="816" t="s">
        <v>858</v>
      </c>
      <c r="C19" s="817"/>
      <c r="D19" s="817"/>
      <c r="E19" s="817"/>
      <c r="F19" s="818"/>
      <c r="G19" s="486">
        <v>0</v>
      </c>
      <c r="H19" s="484">
        <v>0</v>
      </c>
      <c r="I19" s="484"/>
      <c r="J19" s="484"/>
      <c r="K19" s="486"/>
      <c r="L19" s="486"/>
      <c r="M19" s="486"/>
      <c r="N19" s="484"/>
    </row>
    <row r="20" spans="1:14" ht="27.6" customHeight="1" x14ac:dyDescent="0.25">
      <c r="A20" s="185" t="s">
        <v>499</v>
      </c>
      <c r="B20" s="816" t="s">
        <v>859</v>
      </c>
      <c r="C20" s="817"/>
      <c r="D20" s="817"/>
      <c r="E20" s="817"/>
      <c r="F20" s="818"/>
      <c r="G20" s="486">
        <v>8</v>
      </c>
      <c r="H20" s="484">
        <v>0</v>
      </c>
      <c r="I20" s="484">
        <v>0</v>
      </c>
      <c r="J20" s="484">
        <v>0</v>
      </c>
      <c r="K20" s="486">
        <v>0</v>
      </c>
      <c r="L20" s="486">
        <v>0</v>
      </c>
      <c r="M20" s="486">
        <v>0</v>
      </c>
      <c r="N20" s="484">
        <v>0</v>
      </c>
    </row>
    <row r="21" spans="1:14" ht="23.45" customHeight="1" x14ac:dyDescent="0.25">
      <c r="A21" s="185" t="s">
        <v>500</v>
      </c>
      <c r="B21" s="816" t="s">
        <v>860</v>
      </c>
      <c r="C21" s="817"/>
      <c r="D21" s="817"/>
      <c r="E21" s="817"/>
      <c r="F21" s="818"/>
      <c r="G21" s="486">
        <v>0</v>
      </c>
      <c r="H21" s="484">
        <v>0</v>
      </c>
      <c r="I21" s="486"/>
      <c r="J21" s="484"/>
      <c r="K21" s="486"/>
      <c r="L21" s="484"/>
      <c r="M21" s="486"/>
      <c r="N21" s="484"/>
    </row>
    <row r="22" spans="1:14" ht="15" customHeight="1" x14ac:dyDescent="0.25">
      <c r="A22" s="185" t="s">
        <v>501</v>
      </c>
      <c r="B22" s="810" t="s">
        <v>861</v>
      </c>
      <c r="C22" s="811"/>
      <c r="D22" s="811"/>
      <c r="E22" s="811"/>
      <c r="F22" s="812"/>
      <c r="G22" s="486">
        <v>3</v>
      </c>
      <c r="H22" s="486">
        <v>2</v>
      </c>
      <c r="I22" s="486">
        <v>0</v>
      </c>
      <c r="J22" s="486">
        <v>0</v>
      </c>
      <c r="K22" s="486">
        <v>0</v>
      </c>
      <c r="L22" s="486">
        <v>2</v>
      </c>
      <c r="M22" s="486">
        <v>1</v>
      </c>
      <c r="N22" s="486">
        <v>1</v>
      </c>
    </row>
    <row r="23" spans="1:14" ht="15" customHeight="1" x14ac:dyDescent="0.25">
      <c r="A23" s="185" t="s">
        <v>502</v>
      </c>
      <c r="B23" s="819" t="s">
        <v>862</v>
      </c>
      <c r="C23" s="820"/>
      <c r="D23" s="820"/>
      <c r="E23" s="820"/>
      <c r="F23" s="821"/>
      <c r="G23" s="460">
        <v>0</v>
      </c>
      <c r="H23" s="486">
        <v>0</v>
      </c>
      <c r="I23" s="486"/>
      <c r="J23" s="486"/>
      <c r="K23" s="486"/>
      <c r="L23" s="486"/>
      <c r="M23" s="486"/>
      <c r="N23" s="486"/>
    </row>
    <row r="24" spans="1:14" ht="15" customHeight="1" x14ac:dyDescent="0.25">
      <c r="A24" s="185" t="s">
        <v>503</v>
      </c>
      <c r="B24" s="810" t="s">
        <v>869</v>
      </c>
      <c r="C24" s="811"/>
      <c r="D24" s="811"/>
      <c r="E24" s="811"/>
      <c r="F24" s="812"/>
      <c r="G24" s="460">
        <v>7</v>
      </c>
      <c r="H24" s="484">
        <v>0</v>
      </c>
      <c r="I24" s="486">
        <v>0</v>
      </c>
      <c r="J24" s="484">
        <v>0</v>
      </c>
      <c r="K24" s="486">
        <v>0</v>
      </c>
      <c r="L24" s="484">
        <v>0</v>
      </c>
      <c r="M24" s="486">
        <v>0</v>
      </c>
      <c r="N24" s="484">
        <v>0</v>
      </c>
    </row>
    <row r="25" spans="1:14" ht="15" customHeight="1" x14ac:dyDescent="0.25">
      <c r="A25" s="185" t="s">
        <v>504</v>
      </c>
      <c r="B25" s="810" t="s">
        <v>863</v>
      </c>
      <c r="C25" s="811"/>
      <c r="D25" s="811"/>
      <c r="E25" s="811"/>
      <c r="F25" s="812"/>
      <c r="G25" s="460">
        <v>0</v>
      </c>
      <c r="H25" s="486">
        <v>0</v>
      </c>
      <c r="I25" s="486"/>
      <c r="J25" s="486"/>
      <c r="K25" s="486"/>
      <c r="L25" s="486"/>
      <c r="M25" s="486"/>
      <c r="N25" s="486"/>
    </row>
    <row r="26" spans="1:14" ht="15" customHeight="1" x14ac:dyDescent="0.25">
      <c r="A26" s="185" t="s">
        <v>505</v>
      </c>
      <c r="B26" s="810" t="s">
        <v>864</v>
      </c>
      <c r="C26" s="811"/>
      <c r="D26" s="811"/>
      <c r="E26" s="811"/>
      <c r="F26" s="812"/>
      <c r="G26" s="460">
        <v>14</v>
      </c>
      <c r="H26" s="486">
        <v>0</v>
      </c>
      <c r="I26" s="486">
        <v>0</v>
      </c>
      <c r="J26" s="486">
        <v>0</v>
      </c>
      <c r="K26" s="486">
        <v>0</v>
      </c>
      <c r="L26" s="486">
        <v>0</v>
      </c>
      <c r="M26" s="486">
        <v>0</v>
      </c>
      <c r="N26" s="486">
        <v>0</v>
      </c>
    </row>
    <row r="27" spans="1:14" ht="15" customHeight="1" x14ac:dyDescent="0.25">
      <c r="A27" s="185" t="s">
        <v>506</v>
      </c>
      <c r="B27" s="810" t="s">
        <v>865</v>
      </c>
      <c r="C27" s="811"/>
      <c r="D27" s="811"/>
      <c r="E27" s="811"/>
      <c r="F27" s="812"/>
      <c r="G27" s="460">
        <v>107</v>
      </c>
      <c r="H27" s="486">
        <v>3</v>
      </c>
      <c r="I27" s="486">
        <v>2</v>
      </c>
      <c r="J27" s="486">
        <v>1</v>
      </c>
      <c r="K27" s="486">
        <v>1</v>
      </c>
      <c r="L27" s="486">
        <v>1</v>
      </c>
      <c r="M27" s="486">
        <v>0</v>
      </c>
      <c r="N27" s="486">
        <v>1</v>
      </c>
    </row>
    <row r="28" spans="1:14" ht="15" customHeight="1" x14ac:dyDescent="0.25">
      <c r="A28" s="185" t="s">
        <v>507</v>
      </c>
      <c r="B28" s="810" t="s">
        <v>866</v>
      </c>
      <c r="C28" s="811"/>
      <c r="D28" s="811"/>
      <c r="E28" s="811"/>
      <c r="F28" s="812"/>
      <c r="G28" s="486">
        <v>37</v>
      </c>
      <c r="H28" s="486">
        <v>4</v>
      </c>
      <c r="I28" s="486">
        <v>1</v>
      </c>
      <c r="J28" s="486">
        <v>0</v>
      </c>
      <c r="K28" s="486">
        <v>1</v>
      </c>
      <c r="L28" s="486">
        <v>3</v>
      </c>
      <c r="M28" s="486">
        <v>2</v>
      </c>
      <c r="N28" s="486">
        <v>1</v>
      </c>
    </row>
    <row r="29" spans="1:14" ht="15" customHeight="1" x14ac:dyDescent="0.25">
      <c r="A29" s="185" t="s">
        <v>508</v>
      </c>
      <c r="B29" s="810" t="s">
        <v>867</v>
      </c>
      <c r="C29" s="811"/>
      <c r="D29" s="811"/>
      <c r="E29" s="811"/>
      <c r="F29" s="812"/>
      <c r="G29" s="486">
        <v>1</v>
      </c>
      <c r="H29" s="486">
        <v>2</v>
      </c>
      <c r="I29" s="486">
        <v>1</v>
      </c>
      <c r="J29" s="486">
        <v>0</v>
      </c>
      <c r="K29" s="486">
        <v>1</v>
      </c>
      <c r="L29" s="486">
        <v>1</v>
      </c>
      <c r="M29" s="486">
        <v>0</v>
      </c>
      <c r="N29" s="486">
        <v>1</v>
      </c>
    </row>
    <row r="30" spans="1:14" ht="15" customHeight="1" x14ac:dyDescent="0.25">
      <c r="A30" s="185" t="s">
        <v>509</v>
      </c>
      <c r="B30" s="819" t="s">
        <v>868</v>
      </c>
      <c r="C30" s="820"/>
      <c r="D30" s="820"/>
      <c r="E30" s="820"/>
      <c r="F30" s="821"/>
      <c r="G30" s="486">
        <v>1</v>
      </c>
      <c r="H30" s="486">
        <v>2</v>
      </c>
      <c r="I30" s="486">
        <v>1</v>
      </c>
      <c r="J30" s="486">
        <v>1</v>
      </c>
      <c r="K30" s="486">
        <v>0</v>
      </c>
      <c r="L30" s="486">
        <v>1</v>
      </c>
      <c r="M30" s="486">
        <v>0</v>
      </c>
      <c r="N30" s="486">
        <v>1</v>
      </c>
    </row>
    <row r="31" spans="1:14" ht="15" customHeight="1" x14ac:dyDescent="0.25">
      <c r="A31" s="185" t="s">
        <v>510</v>
      </c>
      <c r="B31" s="819" t="s">
        <v>870</v>
      </c>
      <c r="C31" s="820"/>
      <c r="D31" s="820"/>
      <c r="E31" s="820"/>
      <c r="F31" s="821"/>
      <c r="G31" s="460">
        <v>0</v>
      </c>
      <c r="H31" s="486">
        <v>0</v>
      </c>
      <c r="I31" s="486"/>
      <c r="J31" s="486"/>
      <c r="K31" s="486"/>
      <c r="L31" s="486"/>
      <c r="M31" s="486"/>
      <c r="N31" s="486"/>
    </row>
    <row r="32" spans="1:14" ht="15" customHeight="1" x14ac:dyDescent="0.25">
      <c r="A32" s="185" t="s">
        <v>511</v>
      </c>
      <c r="B32" s="810" t="s">
        <v>871</v>
      </c>
      <c r="C32" s="811"/>
      <c r="D32" s="811"/>
      <c r="E32" s="811"/>
      <c r="F32" s="812"/>
      <c r="G32" s="460">
        <v>0</v>
      </c>
      <c r="H32" s="484">
        <v>0</v>
      </c>
      <c r="I32" s="486"/>
      <c r="J32" s="484"/>
      <c r="K32" s="486"/>
      <c r="L32" s="484"/>
      <c r="M32" s="486"/>
      <c r="N32" s="484"/>
    </row>
    <row r="33" spans="1:14" ht="15" customHeight="1" x14ac:dyDescent="0.25">
      <c r="A33" s="185" t="s">
        <v>512</v>
      </c>
      <c r="B33" s="810" t="s">
        <v>872</v>
      </c>
      <c r="C33" s="811"/>
      <c r="D33" s="811"/>
      <c r="E33" s="811"/>
      <c r="F33" s="812"/>
      <c r="G33" s="460">
        <v>0</v>
      </c>
      <c r="H33" s="484">
        <v>0</v>
      </c>
      <c r="I33" s="486"/>
      <c r="J33" s="484"/>
      <c r="K33" s="486"/>
      <c r="L33" s="484"/>
      <c r="M33" s="486"/>
      <c r="N33" s="484"/>
    </row>
    <row r="34" spans="1:14" ht="15" customHeight="1" x14ac:dyDescent="0.25">
      <c r="A34" s="491"/>
      <c r="B34" s="852" t="s">
        <v>513</v>
      </c>
      <c r="C34" s="853"/>
      <c r="D34" s="853"/>
      <c r="E34" s="853"/>
      <c r="F34" s="854"/>
      <c r="G34" s="460">
        <f t="shared" ref="G34:N34" si="0">SUM(G17:G33)</f>
        <v>5405</v>
      </c>
      <c r="H34" s="460">
        <f t="shared" si="0"/>
        <v>203</v>
      </c>
      <c r="I34" s="460">
        <f t="shared" si="0"/>
        <v>102</v>
      </c>
      <c r="J34" s="460">
        <f t="shared" si="0"/>
        <v>53</v>
      </c>
      <c r="K34" s="460">
        <f t="shared" si="0"/>
        <v>49</v>
      </c>
      <c r="L34" s="460">
        <f t="shared" si="0"/>
        <v>101</v>
      </c>
      <c r="M34" s="460">
        <f t="shared" si="0"/>
        <v>61</v>
      </c>
      <c r="N34" s="460">
        <f t="shared" si="0"/>
        <v>40</v>
      </c>
    </row>
    <row r="35" spans="1:14" ht="36" customHeight="1" x14ac:dyDescent="0.25"/>
    <row r="38" spans="1:14" s="172" customFormat="1" ht="12.75" x14ac:dyDescent="0.2">
      <c r="A38" s="843" t="s">
        <v>59</v>
      </c>
      <c r="B38" s="843"/>
      <c r="C38" s="843"/>
      <c r="D38" s="843"/>
      <c r="E38" s="849" t="s">
        <v>76</v>
      </c>
      <c r="F38" s="849"/>
      <c r="G38" s="849"/>
      <c r="H38" s="174"/>
      <c r="I38" s="849" t="s">
        <v>361</v>
      </c>
      <c r="J38" s="849"/>
      <c r="K38" s="174"/>
      <c r="L38" s="850" t="s">
        <v>205</v>
      </c>
      <c r="M38" s="850"/>
      <c r="N38" s="850"/>
    </row>
    <row r="39" spans="1:14" x14ac:dyDescent="0.25">
      <c r="E39" s="840" t="s">
        <v>78</v>
      </c>
      <c r="F39" s="840"/>
      <c r="G39" s="840"/>
      <c r="I39" s="840" t="s">
        <v>74</v>
      </c>
      <c r="J39" s="840"/>
      <c r="L39" s="840" t="s">
        <v>75</v>
      </c>
      <c r="M39" s="840"/>
      <c r="N39" s="840"/>
    </row>
    <row r="41" spans="1:14" x14ac:dyDescent="0.25">
      <c r="E41" s="173"/>
      <c r="F41" s="173"/>
      <c r="G41" s="173"/>
      <c r="H41" s="173"/>
      <c r="I41" s="173"/>
      <c r="J41" s="173"/>
      <c r="K41" s="173"/>
      <c r="L41" s="173"/>
      <c r="M41" s="173"/>
      <c r="N41" s="173"/>
    </row>
    <row r="42" spans="1:14" s="172" customFormat="1" ht="12.75" x14ac:dyDescent="0.2">
      <c r="A42" s="175" t="s">
        <v>79</v>
      </c>
      <c r="B42" s="175"/>
      <c r="C42" s="175"/>
      <c r="D42" s="175" t="s">
        <v>80</v>
      </c>
      <c r="E42" s="175"/>
      <c r="F42" s="174"/>
      <c r="G42" s="174"/>
      <c r="H42" s="174"/>
      <c r="I42" s="174"/>
      <c r="J42" s="841">
        <v>44790</v>
      </c>
      <c r="K42" s="842"/>
      <c r="L42" s="842"/>
      <c r="M42" s="842"/>
      <c r="N42" s="842"/>
    </row>
    <row r="43" spans="1:14" x14ac:dyDescent="0.25">
      <c r="J43" s="843" t="s">
        <v>60</v>
      </c>
      <c r="K43" s="843"/>
      <c r="L43" s="843"/>
      <c r="M43" s="843"/>
      <c r="N43" s="843"/>
    </row>
    <row r="45" spans="1:14" x14ac:dyDescent="0.25">
      <c r="A45" s="187" t="s">
        <v>81</v>
      </c>
      <c r="B45" s="188" t="s">
        <v>541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</row>
    <row r="47" spans="1:14" x14ac:dyDescent="0.25">
      <c r="A47" s="524" t="s">
        <v>471</v>
      </c>
      <c r="B47" s="525" t="s">
        <v>528</v>
      </c>
      <c r="C47" s="186"/>
      <c r="D47" s="186"/>
      <c r="E47" s="186"/>
      <c r="F47" s="186"/>
      <c r="G47" s="186"/>
      <c r="H47" s="186"/>
      <c r="I47" s="186"/>
      <c r="J47" s="186"/>
    </row>
  </sheetData>
  <mergeCells count="45">
    <mergeCell ref="B17:F17"/>
    <mergeCell ref="E39:G39"/>
    <mergeCell ref="I39:J39"/>
    <mergeCell ref="L39:N39"/>
    <mergeCell ref="J42:N42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J43:N43"/>
    <mergeCell ref="M1:N1"/>
    <mergeCell ref="A3:N3"/>
    <mergeCell ref="A4:N4"/>
    <mergeCell ref="A38:D38"/>
    <mergeCell ref="E38:G38"/>
    <mergeCell ref="I38:J38"/>
    <mergeCell ref="L38:N38"/>
    <mergeCell ref="B30:F30"/>
    <mergeCell ref="B31:F31"/>
    <mergeCell ref="B32:F32"/>
    <mergeCell ref="B33:F33"/>
    <mergeCell ref="B34:F34"/>
    <mergeCell ref="B24:F24"/>
    <mergeCell ref="B25:F25"/>
    <mergeCell ref="B26:F26"/>
    <mergeCell ref="B16:F16"/>
    <mergeCell ref="A7:N7"/>
    <mergeCell ref="A8:N8"/>
    <mergeCell ref="A11:A15"/>
    <mergeCell ref="B11:F15"/>
    <mergeCell ref="G11:G15"/>
    <mergeCell ref="H11:N11"/>
    <mergeCell ref="H12:H15"/>
    <mergeCell ref="I12:N12"/>
    <mergeCell ref="I13:K13"/>
    <mergeCell ref="L13:N13"/>
    <mergeCell ref="I14:I15"/>
    <mergeCell ref="J14:K14"/>
    <mergeCell ref="L14:L15"/>
    <mergeCell ref="M14:N14"/>
  </mergeCells>
  <pageMargins left="0.7" right="0.7" top="0.75" bottom="0.75" header="0.3" footer="0.3"/>
  <pageSetup paperSize="9" orientation="landscape" verticalDpi="0" r:id="rId1"/>
  <ignoredErrors>
    <ignoredError sqref="G34:N34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3"/>
  <sheetViews>
    <sheetView workbookViewId="0">
      <selection activeCell="A2" sqref="A2:N28"/>
    </sheetView>
  </sheetViews>
  <sheetFormatPr defaultColWidth="8.85546875" defaultRowHeight="15" x14ac:dyDescent="0.25"/>
  <cols>
    <col min="1" max="16384" width="8.85546875" style="168"/>
  </cols>
  <sheetData>
    <row r="1" spans="1:14" x14ac:dyDescent="0.25">
      <c r="M1" s="661" t="s">
        <v>549</v>
      </c>
      <c r="N1" s="661"/>
    </row>
    <row r="2" spans="1:14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x14ac:dyDescent="0.25">
      <c r="A3" s="579" t="s">
        <v>550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ht="15.75" x14ac:dyDescent="0.25">
      <c r="A4" s="564" t="s">
        <v>997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ht="9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4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4" ht="8.4499999999999993" customHeight="1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4" ht="19.5" customHeight="1" x14ac:dyDescent="0.25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</row>
    <row r="12" spans="1:14" ht="9.75" customHeight="1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4" ht="15.75" x14ac:dyDescent="0.25">
      <c r="A13" s="190" t="s">
        <v>544</v>
      </c>
      <c r="B13" s="190"/>
      <c r="C13" s="190"/>
      <c r="D13" s="190"/>
      <c r="E13" s="190"/>
      <c r="F13" s="190"/>
      <c r="G13" s="190"/>
      <c r="H13" s="190"/>
      <c r="I13" s="190"/>
      <c r="J13" s="191"/>
      <c r="K13" s="169"/>
      <c r="L13" s="169"/>
      <c r="M13" s="169"/>
      <c r="N13" s="169"/>
    </row>
    <row r="14" spans="1:14" x14ac:dyDescent="0.2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15" spans="1:14" x14ac:dyDescent="0.25">
      <c r="A15" s="834" t="s">
        <v>545</v>
      </c>
      <c r="B15" s="856" t="s">
        <v>102</v>
      </c>
      <c r="C15" s="857"/>
      <c r="D15" s="857"/>
      <c r="E15" s="858"/>
      <c r="F15" s="856" t="s">
        <v>546</v>
      </c>
      <c r="G15" s="857"/>
      <c r="H15" s="858"/>
      <c r="I15" s="856" t="s">
        <v>477</v>
      </c>
      <c r="J15" s="857"/>
      <c r="K15" s="858"/>
      <c r="L15" s="831" t="s">
        <v>547</v>
      </c>
      <c r="M15" s="832"/>
      <c r="N15" s="833"/>
    </row>
    <row r="16" spans="1:14" x14ac:dyDescent="0.25">
      <c r="A16" s="835"/>
      <c r="B16" s="859"/>
      <c r="C16" s="860"/>
      <c r="D16" s="860"/>
      <c r="E16" s="861"/>
      <c r="F16" s="859"/>
      <c r="G16" s="860"/>
      <c r="H16" s="861"/>
      <c r="I16" s="859"/>
      <c r="J16" s="860"/>
      <c r="K16" s="861"/>
      <c r="L16" s="834" t="s">
        <v>443</v>
      </c>
      <c r="M16" s="831" t="s">
        <v>196</v>
      </c>
      <c r="N16" s="833"/>
    </row>
    <row r="17" spans="1:14" x14ac:dyDescent="0.25">
      <c r="A17" s="836"/>
      <c r="B17" s="862"/>
      <c r="C17" s="863"/>
      <c r="D17" s="863"/>
      <c r="E17" s="864"/>
      <c r="F17" s="862"/>
      <c r="G17" s="863"/>
      <c r="H17" s="864"/>
      <c r="I17" s="862"/>
      <c r="J17" s="863"/>
      <c r="K17" s="864"/>
      <c r="L17" s="836"/>
      <c r="M17" s="486" t="s">
        <v>481</v>
      </c>
      <c r="N17" s="486" t="s">
        <v>482</v>
      </c>
    </row>
    <row r="18" spans="1:14" x14ac:dyDescent="0.25">
      <c r="A18" s="486">
        <v>1</v>
      </c>
      <c r="B18" s="851">
        <v>2</v>
      </c>
      <c r="C18" s="851"/>
      <c r="D18" s="851"/>
      <c r="E18" s="851"/>
      <c r="F18" s="832">
        <v>2</v>
      </c>
      <c r="G18" s="832"/>
      <c r="H18" s="833"/>
      <c r="I18" s="831">
        <v>4</v>
      </c>
      <c r="J18" s="832"/>
      <c r="K18" s="833"/>
      <c r="L18" s="486">
        <v>5</v>
      </c>
      <c r="M18" s="486">
        <v>6</v>
      </c>
      <c r="N18" s="486">
        <v>7</v>
      </c>
    </row>
    <row r="19" spans="1:14" x14ac:dyDescent="0.25">
      <c r="A19" s="486"/>
      <c r="B19" s="831" t="s">
        <v>548</v>
      </c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3"/>
    </row>
    <row r="20" spans="1:14" ht="9.75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</row>
    <row r="22" spans="1:14" ht="8.25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</row>
    <row r="23" spans="1:14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s="172" customFormat="1" ht="12.75" x14ac:dyDescent="0.2">
      <c r="A24" s="843" t="s">
        <v>59</v>
      </c>
      <c r="B24" s="843"/>
      <c r="C24" s="843"/>
      <c r="D24" s="843"/>
      <c r="E24" s="849" t="s">
        <v>76</v>
      </c>
      <c r="F24" s="849"/>
      <c r="G24" s="849"/>
      <c r="H24" s="174"/>
      <c r="I24" s="849" t="s">
        <v>361</v>
      </c>
      <c r="J24" s="849"/>
      <c r="K24" s="174"/>
      <c r="L24" s="850" t="s">
        <v>205</v>
      </c>
      <c r="M24" s="850"/>
      <c r="N24" s="850"/>
    </row>
    <row r="25" spans="1:14" x14ac:dyDescent="0.25">
      <c r="A25" s="169"/>
      <c r="B25" s="169"/>
      <c r="C25" s="169"/>
      <c r="D25" s="169"/>
      <c r="E25" s="840" t="s">
        <v>78</v>
      </c>
      <c r="F25" s="840"/>
      <c r="G25" s="840"/>
      <c r="H25" s="169"/>
      <c r="I25" s="840" t="s">
        <v>74</v>
      </c>
      <c r="J25" s="840"/>
      <c r="K25" s="169"/>
      <c r="L25" s="840" t="s">
        <v>75</v>
      </c>
      <c r="M25" s="840"/>
      <c r="N25" s="840"/>
    </row>
    <row r="26" spans="1:14" ht="8.25" customHeight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4" x14ac:dyDescent="0.25">
      <c r="A27" s="169"/>
      <c r="B27" s="169"/>
      <c r="C27" s="169"/>
      <c r="D27" s="169"/>
      <c r="E27" s="173"/>
      <c r="F27" s="173"/>
      <c r="G27" s="173"/>
      <c r="H27" s="173"/>
      <c r="I27" s="173"/>
      <c r="J27" s="173"/>
      <c r="K27" s="173"/>
      <c r="L27" s="173"/>
      <c r="M27" s="173"/>
      <c r="N27" s="173"/>
    </row>
    <row r="28" spans="1:14" s="172" customFormat="1" ht="12.75" x14ac:dyDescent="0.2">
      <c r="A28" s="175" t="s">
        <v>79</v>
      </c>
      <c r="B28" s="175"/>
      <c r="C28" s="175"/>
      <c r="D28" s="175" t="s">
        <v>80</v>
      </c>
      <c r="E28" s="175"/>
      <c r="F28" s="174"/>
      <c r="G28" s="174"/>
      <c r="H28" s="174"/>
      <c r="I28" s="174"/>
      <c r="J28" s="841">
        <v>44790</v>
      </c>
      <c r="K28" s="842"/>
      <c r="L28" s="842"/>
      <c r="M28" s="842"/>
      <c r="N28" s="842"/>
    </row>
    <row r="29" spans="1:14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843" t="s">
        <v>60</v>
      </c>
      <c r="K29" s="843"/>
      <c r="L29" s="843"/>
      <c r="M29" s="843"/>
      <c r="N29" s="843"/>
    </row>
    <row r="30" spans="1:14" ht="9.75" customHeight="1" x14ac:dyDescent="0.25"/>
    <row r="31" spans="1:14" ht="7.15" customHeight="1" x14ac:dyDescent="0.25"/>
    <row r="33" spans="1:9" x14ac:dyDescent="0.25">
      <c r="A33" s="240" t="s">
        <v>81</v>
      </c>
      <c r="B33" s="241" t="s">
        <v>528</v>
      </c>
      <c r="C33" s="242"/>
      <c r="D33" s="242"/>
      <c r="E33" s="242"/>
      <c r="F33" s="242"/>
      <c r="G33" s="242"/>
      <c r="H33" s="242"/>
      <c r="I33" s="242"/>
    </row>
  </sheetData>
  <mergeCells count="26">
    <mergeCell ref="J28:N28"/>
    <mergeCell ref="J29:N29"/>
    <mergeCell ref="M1:N1"/>
    <mergeCell ref="A3:N3"/>
    <mergeCell ref="A4:N4"/>
    <mergeCell ref="A24:D24"/>
    <mergeCell ref="E24:G24"/>
    <mergeCell ref="I24:J24"/>
    <mergeCell ref="L24:N24"/>
    <mergeCell ref="E25:G25"/>
    <mergeCell ref="I25:J25"/>
    <mergeCell ref="L25:N25"/>
    <mergeCell ref="B18:E18"/>
    <mergeCell ref="F18:H18"/>
    <mergeCell ref="I18:K18"/>
    <mergeCell ref="B19:N19"/>
    <mergeCell ref="A8:N8"/>
    <mergeCell ref="A9:N9"/>
    <mergeCell ref="A11:N11"/>
    <mergeCell ref="A15:A17"/>
    <mergeCell ref="B15:E17"/>
    <mergeCell ref="F15:H17"/>
    <mergeCell ref="I15:K17"/>
    <mergeCell ref="L15:N15"/>
    <mergeCell ref="L16:L17"/>
    <mergeCell ref="M16:N16"/>
  </mergeCells>
  <pageMargins left="0.7" right="0.7" top="0.75" bottom="0.75" header="0.3" footer="0.3"/>
  <pageSetup paperSize="9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4"/>
  <sheetViews>
    <sheetView workbookViewId="0">
      <selection activeCell="A3" sqref="A3:N28"/>
    </sheetView>
  </sheetViews>
  <sheetFormatPr defaultColWidth="8.85546875" defaultRowHeight="15" x14ac:dyDescent="0.25"/>
  <cols>
    <col min="1" max="16384" width="8.85546875" style="168"/>
  </cols>
  <sheetData>
    <row r="1" spans="1:16" x14ac:dyDescent="0.25">
      <c r="M1" s="661" t="s">
        <v>549</v>
      </c>
      <c r="N1" s="661"/>
    </row>
    <row r="3" spans="1:16" x14ac:dyDescent="0.25">
      <c r="A3" s="579" t="s">
        <v>550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6" ht="15.75" x14ac:dyDescent="0.25">
      <c r="A4" s="564" t="s">
        <v>997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6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6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6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4"/>
    </row>
    <row r="8" spans="1:16" x14ac:dyDescent="0.25">
      <c r="A8" s="852" t="s">
        <v>63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6" ht="7.9" customHeight="1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</row>
    <row r="10" spans="1:16" ht="15.75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</row>
    <row r="11" spans="1:16" ht="4.9000000000000004" customHeight="1" x14ac:dyDescent="0.2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</row>
    <row r="12" spans="1:16" ht="15.75" x14ac:dyDescent="0.25">
      <c r="A12" s="190" t="s">
        <v>551</v>
      </c>
      <c r="B12" s="190"/>
      <c r="C12" s="190"/>
      <c r="D12" s="190"/>
      <c r="E12" s="190"/>
      <c r="F12" s="190"/>
      <c r="G12" s="190"/>
      <c r="H12" s="190"/>
      <c r="I12" s="190"/>
      <c r="J12" s="191"/>
      <c r="K12" s="169"/>
      <c r="L12" s="169"/>
      <c r="M12" s="169"/>
      <c r="N12" s="169"/>
    </row>
    <row r="13" spans="1:16" x14ac:dyDescent="0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6" x14ac:dyDescent="0.25">
      <c r="A14" s="834" t="s">
        <v>545</v>
      </c>
      <c r="B14" s="856" t="s">
        <v>102</v>
      </c>
      <c r="C14" s="857"/>
      <c r="D14" s="857"/>
      <c r="E14" s="858"/>
      <c r="F14" s="856" t="s">
        <v>546</v>
      </c>
      <c r="G14" s="857"/>
      <c r="H14" s="858"/>
      <c r="I14" s="856" t="s">
        <v>477</v>
      </c>
      <c r="J14" s="857"/>
      <c r="K14" s="858"/>
      <c r="L14" s="831" t="s">
        <v>547</v>
      </c>
      <c r="M14" s="832"/>
      <c r="N14" s="833"/>
    </row>
    <row r="15" spans="1:16" x14ac:dyDescent="0.25">
      <c r="A15" s="835"/>
      <c r="B15" s="859"/>
      <c r="C15" s="860"/>
      <c r="D15" s="860"/>
      <c r="E15" s="861"/>
      <c r="F15" s="859"/>
      <c r="G15" s="860"/>
      <c r="H15" s="861"/>
      <c r="I15" s="859"/>
      <c r="J15" s="860"/>
      <c r="K15" s="861"/>
      <c r="L15" s="834" t="s">
        <v>443</v>
      </c>
      <c r="M15" s="831" t="s">
        <v>196</v>
      </c>
      <c r="N15" s="833"/>
    </row>
    <row r="16" spans="1:16" x14ac:dyDescent="0.25">
      <c r="A16" s="836"/>
      <c r="B16" s="862"/>
      <c r="C16" s="863"/>
      <c r="D16" s="863"/>
      <c r="E16" s="864"/>
      <c r="F16" s="862"/>
      <c r="G16" s="863"/>
      <c r="H16" s="864"/>
      <c r="I16" s="862"/>
      <c r="J16" s="863"/>
      <c r="K16" s="864"/>
      <c r="L16" s="836"/>
      <c r="M16" s="486" t="s">
        <v>481</v>
      </c>
      <c r="N16" s="486" t="s">
        <v>482</v>
      </c>
      <c r="P16" s="168" t="s">
        <v>206</v>
      </c>
    </row>
    <row r="17" spans="1:14" x14ac:dyDescent="0.25">
      <c r="A17" s="486">
        <v>1</v>
      </c>
      <c r="B17" s="851">
        <v>2</v>
      </c>
      <c r="C17" s="851"/>
      <c r="D17" s="851"/>
      <c r="E17" s="851"/>
      <c r="F17" s="832">
        <v>2</v>
      </c>
      <c r="G17" s="832"/>
      <c r="H17" s="833"/>
      <c r="I17" s="831">
        <v>4</v>
      </c>
      <c r="J17" s="832"/>
      <c r="K17" s="833"/>
      <c r="L17" s="486">
        <v>5</v>
      </c>
      <c r="M17" s="486">
        <v>6</v>
      </c>
      <c r="N17" s="486">
        <v>7</v>
      </c>
    </row>
    <row r="18" spans="1:14" x14ac:dyDescent="0.25">
      <c r="A18" s="486"/>
      <c r="B18" s="831" t="s">
        <v>548</v>
      </c>
      <c r="C18" s="832"/>
      <c r="D18" s="832"/>
      <c r="E18" s="832"/>
      <c r="F18" s="832"/>
      <c r="G18" s="832"/>
      <c r="H18" s="832"/>
      <c r="I18" s="832"/>
      <c r="J18" s="832"/>
      <c r="K18" s="832"/>
      <c r="L18" s="832"/>
      <c r="M18" s="832"/>
      <c r="N18" s="833"/>
    </row>
    <row r="19" spans="1:14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4" ht="6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</row>
    <row r="22" spans="1:14" ht="6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</row>
    <row r="23" spans="1:14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s="172" customFormat="1" ht="12.75" x14ac:dyDescent="0.2">
      <c r="A24" s="843" t="s">
        <v>59</v>
      </c>
      <c r="B24" s="843"/>
      <c r="C24" s="843"/>
      <c r="D24" s="843"/>
      <c r="E24" s="849" t="s">
        <v>76</v>
      </c>
      <c r="F24" s="849"/>
      <c r="G24" s="849"/>
      <c r="H24" s="174"/>
      <c r="I24" s="849" t="s">
        <v>361</v>
      </c>
      <c r="J24" s="849"/>
      <c r="K24" s="174"/>
      <c r="L24" s="850" t="s">
        <v>205</v>
      </c>
      <c r="M24" s="850"/>
      <c r="N24" s="850"/>
    </row>
    <row r="25" spans="1:14" x14ac:dyDescent="0.25">
      <c r="A25" s="169"/>
      <c r="B25" s="169"/>
      <c r="C25" s="169"/>
      <c r="D25" s="169"/>
      <c r="E25" s="840" t="s">
        <v>78</v>
      </c>
      <c r="F25" s="840"/>
      <c r="G25" s="840"/>
      <c r="H25" s="169"/>
      <c r="I25" s="840" t="s">
        <v>74</v>
      </c>
      <c r="J25" s="840"/>
      <c r="K25" s="169"/>
      <c r="L25" s="840" t="s">
        <v>75</v>
      </c>
      <c r="M25" s="840"/>
      <c r="N25" s="840"/>
    </row>
    <row r="26" spans="1:14" ht="9" customHeight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4" x14ac:dyDescent="0.25">
      <c r="A27" s="169"/>
      <c r="B27" s="169"/>
      <c r="C27" s="169"/>
      <c r="D27" s="169"/>
      <c r="E27" s="173"/>
      <c r="F27" s="173"/>
      <c r="G27" s="173"/>
      <c r="H27" s="173"/>
      <c r="I27" s="173"/>
      <c r="J27" s="173"/>
      <c r="K27" s="173"/>
      <c r="L27" s="173"/>
      <c r="M27" s="173"/>
      <c r="N27" s="173"/>
    </row>
    <row r="28" spans="1:14" s="172" customFormat="1" ht="12.75" x14ac:dyDescent="0.2">
      <c r="A28" s="175" t="s">
        <v>79</v>
      </c>
      <c r="B28" s="175"/>
      <c r="C28" s="175"/>
      <c r="D28" s="175" t="s">
        <v>80</v>
      </c>
      <c r="E28" s="175"/>
      <c r="F28" s="174"/>
      <c r="G28" s="174"/>
      <c r="H28" s="174"/>
      <c r="I28" s="174"/>
      <c r="J28" s="841">
        <v>44790</v>
      </c>
      <c r="K28" s="842"/>
      <c r="L28" s="842"/>
      <c r="M28" s="842"/>
      <c r="N28" s="842"/>
    </row>
    <row r="29" spans="1:14" x14ac:dyDescent="0.25">
      <c r="J29" s="868" t="s">
        <v>60</v>
      </c>
      <c r="K29" s="868"/>
      <c r="L29" s="868"/>
      <c r="M29" s="868"/>
      <c r="N29" s="868"/>
    </row>
    <row r="30" spans="1:14" ht="6.75" customHeight="1" x14ac:dyDescent="0.25"/>
    <row r="31" spans="1:14" ht="9.75" customHeight="1" x14ac:dyDescent="0.25"/>
    <row r="32" spans="1:14" ht="9" customHeight="1" x14ac:dyDescent="0.25"/>
    <row r="33" spans="1:9" ht="7.5" customHeight="1" x14ac:dyDescent="0.25">
      <c r="F33" s="168" t="s">
        <v>206</v>
      </c>
    </row>
    <row r="34" spans="1:9" x14ac:dyDescent="0.25">
      <c r="A34" s="240" t="s">
        <v>81</v>
      </c>
      <c r="B34" s="241" t="s">
        <v>528</v>
      </c>
      <c r="C34" s="242"/>
      <c r="D34" s="242"/>
      <c r="E34" s="242"/>
      <c r="F34" s="242"/>
      <c r="G34" s="242"/>
      <c r="H34" s="242"/>
      <c r="I34" s="242"/>
    </row>
  </sheetData>
  <mergeCells count="26">
    <mergeCell ref="J28:N28"/>
    <mergeCell ref="J29:N29"/>
    <mergeCell ref="M1:N1"/>
    <mergeCell ref="A3:N3"/>
    <mergeCell ref="A4:N4"/>
    <mergeCell ref="A24:D24"/>
    <mergeCell ref="E24:G24"/>
    <mergeCell ref="I24:J24"/>
    <mergeCell ref="L24:N24"/>
    <mergeCell ref="E25:G25"/>
    <mergeCell ref="I25:J25"/>
    <mergeCell ref="L25:N25"/>
    <mergeCell ref="B17:E17"/>
    <mergeCell ref="F17:H17"/>
    <mergeCell ref="I17:K17"/>
    <mergeCell ref="B18:N18"/>
    <mergeCell ref="A7:N7"/>
    <mergeCell ref="A8:N8"/>
    <mergeCell ref="A10:N10"/>
    <mergeCell ref="A14:A16"/>
    <mergeCell ref="B14:E16"/>
    <mergeCell ref="F14:H16"/>
    <mergeCell ref="I14:K16"/>
    <mergeCell ref="L14:N14"/>
    <mergeCell ref="L15:L16"/>
    <mergeCell ref="M15:N15"/>
  </mergeCells>
  <pageMargins left="0.7" right="0.7" top="0.75" bottom="0.75" header="0.3" footer="0.3"/>
  <pageSetup paperSize="9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25"/>
  <sheetViews>
    <sheetView zoomScale="80" zoomScaleNormal="80" workbookViewId="0">
      <selection activeCell="A3" sqref="A3:AF22"/>
    </sheetView>
  </sheetViews>
  <sheetFormatPr defaultColWidth="8.85546875" defaultRowHeight="15" x14ac:dyDescent="0.25"/>
  <cols>
    <col min="1" max="1" width="7.140625" style="168" customWidth="1"/>
    <col min="2" max="2" width="18.42578125" style="168" customWidth="1"/>
    <col min="3" max="3" width="3.85546875" style="168" customWidth="1"/>
    <col min="4" max="5" width="4" style="168" customWidth="1"/>
    <col min="6" max="6" width="3.7109375" style="168" customWidth="1"/>
    <col min="7" max="7" width="4.28515625" style="168" customWidth="1"/>
    <col min="8" max="8" width="3.7109375" style="168" customWidth="1"/>
    <col min="9" max="9" width="4.28515625" style="168" customWidth="1"/>
    <col min="10" max="10" width="4.42578125" style="168" customWidth="1"/>
    <col min="11" max="11" width="3.42578125" style="168" customWidth="1"/>
    <col min="12" max="12" width="4.140625" style="168" customWidth="1"/>
    <col min="13" max="13" width="4.28515625" style="168" customWidth="1"/>
    <col min="14" max="14" width="4.7109375" style="168" customWidth="1"/>
    <col min="15" max="15" width="4.140625" style="168" customWidth="1"/>
    <col min="16" max="16" width="4.42578125" style="168" customWidth="1"/>
    <col min="17" max="17" width="4.140625" style="168" customWidth="1"/>
    <col min="18" max="18" width="3.85546875" style="168" customWidth="1"/>
    <col min="19" max="30" width="4.140625" style="168" customWidth="1"/>
    <col min="31" max="31" width="4.5703125" style="168" customWidth="1"/>
    <col min="32" max="32" width="4.140625" style="168" customWidth="1"/>
    <col min="33" max="16384" width="8.85546875" style="168"/>
  </cols>
  <sheetData>
    <row r="1" spans="1:32" x14ac:dyDescent="0.25">
      <c r="AC1" s="195" t="s">
        <v>556</v>
      </c>
      <c r="AD1" s="195"/>
    </row>
    <row r="2" spans="1:32" x14ac:dyDescent="0.25">
      <c r="AC2" s="195"/>
      <c r="AD2" s="195"/>
    </row>
    <row r="3" spans="1:32" x14ac:dyDescent="0.25">
      <c r="A3" s="579" t="s">
        <v>557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</row>
    <row r="4" spans="1:32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32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1:32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4"/>
    </row>
    <row r="8" spans="1:32" x14ac:dyDescent="0.25">
      <c r="A8" s="869" t="s">
        <v>63</v>
      </c>
      <c r="B8" s="870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</row>
    <row r="9" spans="1:32" x14ac:dyDescent="0.2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</row>
    <row r="10" spans="1:32" ht="21.75" customHeight="1" x14ac:dyDescent="0.25">
      <c r="A10" s="834" t="s">
        <v>4</v>
      </c>
      <c r="B10" s="834" t="s">
        <v>102</v>
      </c>
      <c r="C10" s="831" t="s">
        <v>552</v>
      </c>
      <c r="D10" s="832"/>
      <c r="E10" s="832"/>
      <c r="F10" s="832"/>
      <c r="G10" s="832"/>
      <c r="H10" s="832"/>
      <c r="I10" s="832"/>
      <c r="J10" s="832"/>
      <c r="K10" s="832"/>
      <c r="L10" s="832"/>
      <c r="M10" s="832"/>
      <c r="N10" s="832"/>
      <c r="O10" s="832"/>
      <c r="P10" s="832"/>
      <c r="Q10" s="832"/>
      <c r="R10" s="832"/>
      <c r="S10" s="832"/>
      <c r="T10" s="832"/>
      <c r="U10" s="832"/>
      <c r="V10" s="832"/>
      <c r="W10" s="832"/>
      <c r="X10" s="832"/>
      <c r="Y10" s="832"/>
      <c r="Z10" s="832"/>
      <c r="AA10" s="832"/>
      <c r="AB10" s="832"/>
      <c r="AC10" s="832"/>
      <c r="AD10" s="832"/>
      <c r="AE10" s="832"/>
      <c r="AF10" s="833"/>
    </row>
    <row r="11" spans="1:32" x14ac:dyDescent="0.25">
      <c r="A11" s="835"/>
      <c r="B11" s="835"/>
      <c r="C11" s="871" t="s">
        <v>553</v>
      </c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  <c r="O11" s="872"/>
      <c r="P11" s="872"/>
      <c r="Q11" s="872"/>
      <c r="R11" s="872"/>
      <c r="S11" s="873"/>
      <c r="T11" s="871" t="s">
        <v>554</v>
      </c>
      <c r="U11" s="873"/>
      <c r="V11" s="871" t="s">
        <v>555</v>
      </c>
      <c r="W11" s="872"/>
      <c r="X11" s="872"/>
      <c r="Y11" s="872"/>
      <c r="Z11" s="872"/>
      <c r="AA11" s="872"/>
      <c r="AB11" s="872"/>
      <c r="AC11" s="872"/>
      <c r="AD11" s="872"/>
      <c r="AE11" s="872"/>
      <c r="AF11" s="873"/>
    </row>
    <row r="12" spans="1:32" ht="127.5" customHeight="1" x14ac:dyDescent="0.25">
      <c r="A12" s="836"/>
      <c r="B12" s="836"/>
      <c r="C12" s="193" t="s">
        <v>9</v>
      </c>
      <c r="D12" s="193" t="s">
        <v>10</v>
      </c>
      <c r="E12" s="193" t="s">
        <v>64</v>
      </c>
      <c r="F12" s="193" t="s">
        <v>11</v>
      </c>
      <c r="G12" s="193" t="s">
        <v>12</v>
      </c>
      <c r="H12" s="193" t="s">
        <v>13</v>
      </c>
      <c r="I12" s="193" t="s">
        <v>65</v>
      </c>
      <c r="J12" s="193" t="s">
        <v>14</v>
      </c>
      <c r="K12" s="193" t="s">
        <v>66</v>
      </c>
      <c r="L12" s="193" t="s">
        <v>15</v>
      </c>
      <c r="M12" s="193" t="s">
        <v>16</v>
      </c>
      <c r="N12" s="193" t="s">
        <v>17</v>
      </c>
      <c r="O12" s="193" t="s">
        <v>18</v>
      </c>
      <c r="P12" s="193" t="s">
        <v>19</v>
      </c>
      <c r="Q12" s="193" t="s">
        <v>20</v>
      </c>
      <c r="R12" s="494" t="s">
        <v>21</v>
      </c>
      <c r="S12" s="494" t="s">
        <v>22</v>
      </c>
      <c r="T12" s="494" t="s">
        <v>67</v>
      </c>
      <c r="U12" s="494" t="s">
        <v>68</v>
      </c>
      <c r="V12" s="494" t="s">
        <v>25</v>
      </c>
      <c r="W12" s="494" t="s">
        <v>26</v>
      </c>
      <c r="X12" s="494" t="s">
        <v>27</v>
      </c>
      <c r="Y12" s="494" t="s">
        <v>28</v>
      </c>
      <c r="Z12" s="494" t="s">
        <v>29</v>
      </c>
      <c r="AA12" s="494" t="s">
        <v>69</v>
      </c>
      <c r="AB12" s="494" t="s">
        <v>70</v>
      </c>
      <c r="AC12" s="494" t="s">
        <v>30</v>
      </c>
      <c r="AD12" s="494" t="s">
        <v>31</v>
      </c>
      <c r="AE12" s="494" t="s">
        <v>32</v>
      </c>
      <c r="AF12" s="494" t="s">
        <v>33</v>
      </c>
    </row>
    <row r="13" spans="1:32" x14ac:dyDescent="0.25">
      <c r="A13" s="490">
        <v>1</v>
      </c>
      <c r="B13" s="490">
        <v>2</v>
      </c>
      <c r="C13" s="490">
        <v>3</v>
      </c>
      <c r="D13" s="490">
        <v>4</v>
      </c>
      <c r="E13" s="490">
        <v>5</v>
      </c>
      <c r="F13" s="490">
        <v>6</v>
      </c>
      <c r="G13" s="490">
        <v>7</v>
      </c>
      <c r="H13" s="490">
        <v>8</v>
      </c>
      <c r="I13" s="490">
        <v>9</v>
      </c>
      <c r="J13" s="490">
        <v>10</v>
      </c>
      <c r="K13" s="490">
        <v>11</v>
      </c>
      <c r="L13" s="490">
        <v>12</v>
      </c>
      <c r="M13" s="490">
        <v>13</v>
      </c>
      <c r="N13" s="490">
        <v>14</v>
      </c>
      <c r="O13" s="490">
        <v>15</v>
      </c>
      <c r="P13" s="490">
        <v>16</v>
      </c>
      <c r="Q13" s="490">
        <v>17</v>
      </c>
      <c r="R13" s="490">
        <v>18</v>
      </c>
      <c r="S13" s="490">
        <v>19</v>
      </c>
      <c r="T13" s="490">
        <v>20</v>
      </c>
      <c r="U13" s="490">
        <v>21</v>
      </c>
      <c r="V13" s="490">
        <v>22</v>
      </c>
      <c r="W13" s="490">
        <v>23</v>
      </c>
      <c r="X13" s="490">
        <v>24</v>
      </c>
      <c r="Y13" s="490">
        <v>25</v>
      </c>
      <c r="Z13" s="490">
        <v>26</v>
      </c>
      <c r="AA13" s="490">
        <v>27</v>
      </c>
      <c r="AB13" s="490">
        <v>28</v>
      </c>
      <c r="AC13" s="490">
        <v>29</v>
      </c>
      <c r="AD13" s="490">
        <v>30</v>
      </c>
      <c r="AE13" s="490">
        <v>31</v>
      </c>
      <c r="AF13" s="490">
        <v>32</v>
      </c>
    </row>
    <row r="14" spans="1:32" ht="25.5" x14ac:dyDescent="0.25">
      <c r="A14" s="490">
        <v>1</v>
      </c>
      <c r="B14" s="495" t="s">
        <v>1001</v>
      </c>
      <c r="C14" s="194">
        <v>1</v>
      </c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490"/>
    </row>
    <row r="15" spans="1:32" x14ac:dyDescent="0.25">
      <c r="A15" s="200" t="s">
        <v>72</v>
      </c>
      <c r="B15" s="201"/>
      <c r="C15" s="194">
        <v>1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490"/>
    </row>
    <row r="16" spans="1:32" ht="41.45" customHeight="1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</row>
    <row r="17" spans="1:32" ht="7.9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</row>
    <row r="18" spans="1:32" s="172" customFormat="1" ht="12.75" x14ac:dyDescent="0.2">
      <c r="A18" s="843" t="s">
        <v>59</v>
      </c>
      <c r="B18" s="843"/>
      <c r="C18" s="843"/>
      <c r="D18" s="843"/>
      <c r="E18" s="174"/>
      <c r="F18" s="198" t="s">
        <v>76</v>
      </c>
      <c r="G18" s="198"/>
      <c r="H18" s="198"/>
      <c r="I18" s="174"/>
      <c r="J18" s="174"/>
      <c r="K18" s="174"/>
      <c r="L18" s="174"/>
      <c r="M18" s="174"/>
      <c r="N18" s="174"/>
      <c r="O18" s="174"/>
      <c r="P18" s="174"/>
      <c r="Q18" s="849" t="s">
        <v>77</v>
      </c>
      <c r="R18" s="849"/>
      <c r="S18" s="849"/>
      <c r="T18" s="849"/>
      <c r="U18" s="849"/>
      <c r="V18" s="849"/>
      <c r="W18" s="174"/>
      <c r="X18" s="174"/>
      <c r="Y18" s="174"/>
      <c r="Z18" s="174"/>
      <c r="AA18" s="197" t="s">
        <v>73</v>
      </c>
      <c r="AB18" s="197"/>
      <c r="AC18" s="197"/>
      <c r="AD18" s="174"/>
      <c r="AE18" s="174"/>
      <c r="AF18" s="174"/>
    </row>
    <row r="19" spans="1:32" ht="12" customHeight="1" x14ac:dyDescent="0.25">
      <c r="A19" s="169"/>
      <c r="B19" s="169"/>
      <c r="C19" s="169"/>
      <c r="D19" s="169"/>
      <c r="E19" s="169"/>
      <c r="F19" s="840" t="s">
        <v>78</v>
      </c>
      <c r="G19" s="840"/>
      <c r="H19" s="840"/>
      <c r="I19" s="840"/>
      <c r="J19" s="840"/>
      <c r="K19" s="840"/>
      <c r="L19" s="169"/>
      <c r="M19" s="169"/>
      <c r="N19" s="169"/>
      <c r="O19" s="169"/>
      <c r="P19" s="169"/>
      <c r="Q19" s="840" t="s">
        <v>74</v>
      </c>
      <c r="R19" s="840"/>
      <c r="S19" s="840"/>
      <c r="T19" s="840"/>
      <c r="U19" s="840"/>
      <c r="V19" s="840"/>
      <c r="W19" s="169"/>
      <c r="X19" s="169"/>
      <c r="Y19" s="169"/>
      <c r="Z19" s="169"/>
      <c r="AA19" s="840" t="s">
        <v>75</v>
      </c>
      <c r="AB19" s="840"/>
      <c r="AC19" s="840"/>
      <c r="AD19" s="840"/>
      <c r="AE19" s="840"/>
      <c r="AF19" s="840"/>
    </row>
    <row r="20" spans="1:32" ht="9.6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</row>
    <row r="21" spans="1:32" s="172" customFormat="1" ht="12.75" x14ac:dyDescent="0.2">
      <c r="A21" s="175" t="s">
        <v>79</v>
      </c>
      <c r="B21" s="174"/>
      <c r="C21" s="175" t="s">
        <v>80</v>
      </c>
      <c r="D21" s="175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841">
        <v>44790</v>
      </c>
      <c r="Z21" s="842"/>
      <c r="AA21" s="842"/>
      <c r="AB21" s="842"/>
      <c r="AC21" s="842"/>
      <c r="AD21" s="842"/>
      <c r="AE21" s="842"/>
      <c r="AF21" s="174"/>
    </row>
    <row r="22" spans="1:32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843" t="s">
        <v>60</v>
      </c>
      <c r="Z22" s="843"/>
      <c r="AA22" s="843"/>
      <c r="AB22" s="843"/>
      <c r="AC22" s="843"/>
      <c r="AD22" s="843"/>
      <c r="AE22" s="843"/>
      <c r="AF22" s="169"/>
    </row>
    <row r="23" spans="1:32" hidden="1" x14ac:dyDescent="0.25"/>
    <row r="25" spans="1:32" x14ac:dyDescent="0.25">
      <c r="A25" s="246" t="s">
        <v>81</v>
      </c>
      <c r="B25" s="247" t="s">
        <v>0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192"/>
    </row>
  </sheetData>
  <mergeCells count="17">
    <mergeCell ref="A3:AF3"/>
    <mergeCell ref="A4:AF4"/>
    <mergeCell ref="F19:K19"/>
    <mergeCell ref="Q19:V19"/>
    <mergeCell ref="AA19:AF19"/>
    <mergeCell ref="Y21:AE21"/>
    <mergeCell ref="Y22:AE22"/>
    <mergeCell ref="A18:D18"/>
    <mergeCell ref="Q18:V18"/>
    <mergeCell ref="A7:AF7"/>
    <mergeCell ref="A8:AF8"/>
    <mergeCell ref="A10:A12"/>
    <mergeCell ref="B10:B12"/>
    <mergeCell ref="C10:AF10"/>
    <mergeCell ref="C11:S11"/>
    <mergeCell ref="T11:U11"/>
    <mergeCell ref="V11:AF11"/>
  </mergeCells>
  <pageMargins left="0.7" right="0.7" top="0.75" bottom="0.75" header="0.3" footer="0.3"/>
  <pageSetup paperSize="9" scale="8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29"/>
  <sheetViews>
    <sheetView zoomScale="80" zoomScaleNormal="80" workbookViewId="0">
      <selection activeCell="A3" sqref="A3:AF24"/>
    </sheetView>
  </sheetViews>
  <sheetFormatPr defaultColWidth="8.85546875" defaultRowHeight="15" x14ac:dyDescent="0.25"/>
  <cols>
    <col min="1" max="1" width="8.85546875" style="168"/>
    <col min="2" max="2" width="18.42578125" style="168" customWidth="1"/>
    <col min="3" max="3" width="3.85546875" style="168" customWidth="1"/>
    <col min="4" max="5" width="4" style="168" customWidth="1"/>
    <col min="6" max="6" width="3.7109375" style="168" customWidth="1"/>
    <col min="7" max="7" width="4.28515625" style="168" customWidth="1"/>
    <col min="8" max="8" width="3.7109375" style="168" customWidth="1"/>
    <col min="9" max="9" width="4.28515625" style="168" customWidth="1"/>
    <col min="10" max="10" width="4.42578125" style="168" customWidth="1"/>
    <col min="11" max="11" width="3.42578125" style="168" customWidth="1"/>
    <col min="12" max="12" width="4.140625" style="168" customWidth="1"/>
    <col min="13" max="13" width="4.28515625" style="168" customWidth="1"/>
    <col min="14" max="14" width="4.7109375" style="168" customWidth="1"/>
    <col min="15" max="15" width="4.140625" style="168" customWidth="1"/>
    <col min="16" max="16" width="4.42578125" style="168" customWidth="1"/>
    <col min="17" max="17" width="4.140625" style="168" customWidth="1"/>
    <col min="18" max="18" width="3.85546875" style="168" customWidth="1"/>
    <col min="19" max="30" width="4.140625" style="168" customWidth="1"/>
    <col min="31" max="31" width="4.5703125" style="168" customWidth="1"/>
    <col min="32" max="32" width="4.140625" style="168" customWidth="1"/>
    <col min="33" max="16384" width="8.85546875" style="168"/>
  </cols>
  <sheetData>
    <row r="1" spans="1:32" x14ac:dyDescent="0.25">
      <c r="AC1" s="195" t="s">
        <v>556</v>
      </c>
      <c r="AD1" s="195"/>
    </row>
    <row r="3" spans="1:32" x14ac:dyDescent="0.25">
      <c r="A3" s="579" t="s">
        <v>557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</row>
    <row r="4" spans="1:32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32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1:32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4"/>
    </row>
    <row r="8" spans="1:32" x14ac:dyDescent="0.25">
      <c r="A8" s="869" t="s">
        <v>63</v>
      </c>
      <c r="B8" s="870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</row>
    <row r="9" spans="1:32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</row>
    <row r="10" spans="1:32" ht="30" customHeight="1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</row>
    <row r="11" spans="1:32" x14ac:dyDescent="0.2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</row>
    <row r="12" spans="1:32" ht="21.75" customHeight="1" x14ac:dyDescent="0.25">
      <c r="A12" s="834" t="s">
        <v>4</v>
      </c>
      <c r="B12" s="834" t="s">
        <v>102</v>
      </c>
      <c r="C12" s="831" t="s">
        <v>552</v>
      </c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2"/>
      <c r="AC12" s="832"/>
      <c r="AD12" s="832"/>
      <c r="AE12" s="832"/>
      <c r="AF12" s="833"/>
    </row>
    <row r="13" spans="1:32" x14ac:dyDescent="0.25">
      <c r="A13" s="835"/>
      <c r="B13" s="835"/>
      <c r="C13" s="871" t="s">
        <v>555</v>
      </c>
      <c r="D13" s="872"/>
      <c r="E13" s="872"/>
      <c r="F13" s="872"/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3"/>
    </row>
    <row r="14" spans="1:32" ht="127.5" customHeight="1" x14ac:dyDescent="0.25">
      <c r="A14" s="836"/>
      <c r="B14" s="836"/>
      <c r="C14" s="193" t="s">
        <v>34</v>
      </c>
      <c r="D14" s="193" t="s">
        <v>35</v>
      </c>
      <c r="E14" s="193" t="s">
        <v>36</v>
      </c>
      <c r="F14" s="193" t="s">
        <v>37</v>
      </c>
      <c r="G14" s="193" t="s">
        <v>38</v>
      </c>
      <c r="H14" s="193" t="s">
        <v>39</v>
      </c>
      <c r="I14" s="193" t="s">
        <v>40</v>
      </c>
      <c r="J14" s="193" t="s">
        <v>89</v>
      </c>
      <c r="K14" s="193" t="s">
        <v>41</v>
      </c>
      <c r="L14" s="193" t="s">
        <v>42</v>
      </c>
      <c r="M14" s="193" t="s">
        <v>43</v>
      </c>
      <c r="N14" s="193" t="s">
        <v>44</v>
      </c>
      <c r="O14" s="193" t="s">
        <v>45</v>
      </c>
      <c r="P14" s="193" t="s">
        <v>46</v>
      </c>
      <c r="Q14" s="193" t="s">
        <v>90</v>
      </c>
      <c r="R14" s="193" t="s">
        <v>91</v>
      </c>
      <c r="S14" s="193" t="s">
        <v>92</v>
      </c>
      <c r="T14" s="193" t="s">
        <v>93</v>
      </c>
      <c r="U14" s="494" t="s">
        <v>47</v>
      </c>
      <c r="V14" s="494" t="s">
        <v>48</v>
      </c>
      <c r="W14" s="494" t="s">
        <v>49</v>
      </c>
      <c r="X14" s="494" t="s">
        <v>50</v>
      </c>
      <c r="Y14" s="494" t="s">
        <v>94</v>
      </c>
      <c r="Z14" s="494" t="s">
        <v>95</v>
      </c>
      <c r="AA14" s="494" t="s">
        <v>96</v>
      </c>
      <c r="AB14" s="494" t="s">
        <v>51</v>
      </c>
      <c r="AC14" s="494" t="s">
        <v>52</v>
      </c>
      <c r="AD14" s="494" t="s">
        <v>53</v>
      </c>
      <c r="AE14" s="494" t="s">
        <v>54</v>
      </c>
      <c r="AF14" s="494" t="s">
        <v>55</v>
      </c>
    </row>
    <row r="15" spans="1:32" x14ac:dyDescent="0.25">
      <c r="A15" s="490">
        <v>1</v>
      </c>
      <c r="B15" s="490">
        <v>2</v>
      </c>
      <c r="C15" s="490">
        <v>33</v>
      </c>
      <c r="D15" s="490">
        <v>34</v>
      </c>
      <c r="E15" s="490">
        <v>35</v>
      </c>
      <c r="F15" s="490">
        <v>36</v>
      </c>
      <c r="G15" s="490">
        <v>37</v>
      </c>
      <c r="H15" s="490">
        <v>38</v>
      </c>
      <c r="I15" s="490">
        <v>39</v>
      </c>
      <c r="J15" s="490">
        <v>40</v>
      </c>
      <c r="K15" s="490">
        <v>41</v>
      </c>
      <c r="L15" s="490">
        <v>42</v>
      </c>
      <c r="M15" s="490">
        <v>43</v>
      </c>
      <c r="N15" s="490">
        <v>44</v>
      </c>
      <c r="O15" s="490">
        <v>45</v>
      </c>
      <c r="P15" s="490">
        <v>46</v>
      </c>
      <c r="Q15" s="490">
        <v>47</v>
      </c>
      <c r="R15" s="490">
        <v>48</v>
      </c>
      <c r="S15" s="490">
        <v>49</v>
      </c>
      <c r="T15" s="490">
        <v>50</v>
      </c>
      <c r="U15" s="490">
        <v>51</v>
      </c>
      <c r="V15" s="490">
        <v>52</v>
      </c>
      <c r="W15" s="490">
        <v>53</v>
      </c>
      <c r="X15" s="490">
        <v>54</v>
      </c>
      <c r="Y15" s="490">
        <v>55</v>
      </c>
      <c r="Z15" s="490">
        <v>56</v>
      </c>
      <c r="AA15" s="490">
        <v>57</v>
      </c>
      <c r="AB15" s="490">
        <v>58</v>
      </c>
      <c r="AC15" s="490">
        <v>59</v>
      </c>
      <c r="AD15" s="490">
        <v>60</v>
      </c>
      <c r="AE15" s="490">
        <v>61</v>
      </c>
      <c r="AF15" s="490">
        <v>62</v>
      </c>
    </row>
    <row r="16" spans="1:32" x14ac:dyDescent="0.25">
      <c r="A16" s="490">
        <v>1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</row>
    <row r="17" spans="1:32" x14ac:dyDescent="0.25">
      <c r="A17" s="488" t="s">
        <v>72</v>
      </c>
      <c r="B17" s="489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</row>
    <row r="18" spans="1:32" ht="22.15" customHeight="1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</row>
    <row r="19" spans="1:32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</row>
    <row r="20" spans="1:32" ht="7.9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</row>
    <row r="21" spans="1:32" s="172" customFormat="1" ht="12.75" x14ac:dyDescent="0.2">
      <c r="A21" s="843" t="s">
        <v>59</v>
      </c>
      <c r="B21" s="843"/>
      <c r="C21" s="843"/>
      <c r="D21" s="843"/>
      <c r="E21" s="174"/>
      <c r="F21" s="198" t="s">
        <v>76</v>
      </c>
      <c r="G21" s="198"/>
      <c r="H21" s="198"/>
      <c r="I21" s="174"/>
      <c r="J21" s="174"/>
      <c r="K21" s="174"/>
      <c r="L21" s="174"/>
      <c r="M21" s="174"/>
      <c r="N21" s="174"/>
      <c r="O21" s="174"/>
      <c r="P21" s="174"/>
      <c r="Q21" s="849" t="s">
        <v>77</v>
      </c>
      <c r="R21" s="849"/>
      <c r="S21" s="849"/>
      <c r="T21" s="849"/>
      <c r="U21" s="849"/>
      <c r="V21" s="849"/>
      <c r="W21" s="174"/>
      <c r="X21" s="174"/>
      <c r="Y21" s="174"/>
      <c r="Z21" s="174"/>
      <c r="AA21" s="197" t="s">
        <v>73</v>
      </c>
      <c r="AB21" s="197"/>
      <c r="AC21" s="197"/>
      <c r="AD21" s="174"/>
      <c r="AE21" s="174"/>
      <c r="AF21" s="174"/>
    </row>
    <row r="22" spans="1:32" x14ac:dyDescent="0.25">
      <c r="A22" s="169"/>
      <c r="B22" s="169"/>
      <c r="C22" s="169"/>
      <c r="D22" s="169"/>
      <c r="E22" s="169"/>
      <c r="F22" s="840" t="s">
        <v>78</v>
      </c>
      <c r="G22" s="840"/>
      <c r="H22" s="840"/>
      <c r="I22" s="840"/>
      <c r="J22" s="840"/>
      <c r="K22" s="840"/>
      <c r="L22" s="169"/>
      <c r="M22" s="169"/>
      <c r="N22" s="169"/>
      <c r="O22" s="169"/>
      <c r="P22" s="169"/>
      <c r="Q22" s="840" t="s">
        <v>74</v>
      </c>
      <c r="R22" s="840"/>
      <c r="S22" s="840"/>
      <c r="T22" s="840"/>
      <c r="U22" s="840"/>
      <c r="V22" s="840"/>
      <c r="W22" s="169"/>
      <c r="X22" s="169"/>
      <c r="Y22" s="169"/>
      <c r="Z22" s="169"/>
      <c r="AA22" s="840" t="s">
        <v>75</v>
      </c>
      <c r="AB22" s="840"/>
      <c r="AC22" s="840"/>
      <c r="AD22" s="840"/>
      <c r="AE22" s="840"/>
      <c r="AF22" s="840"/>
    </row>
    <row r="23" spans="1:32" hidden="1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</row>
    <row r="24" spans="1:32" s="172" customFormat="1" ht="12.75" x14ac:dyDescent="0.2">
      <c r="A24" s="175" t="s">
        <v>79</v>
      </c>
      <c r="B24" s="174"/>
      <c r="C24" s="175" t="s">
        <v>80</v>
      </c>
      <c r="D24" s="175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841">
        <v>44790</v>
      </c>
      <c r="Z24" s="842"/>
      <c r="AA24" s="842"/>
      <c r="AB24" s="842"/>
      <c r="AC24" s="842"/>
      <c r="AD24" s="842"/>
      <c r="AE24" s="842"/>
      <c r="AF24" s="174"/>
    </row>
    <row r="25" spans="1:32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843" t="s">
        <v>60</v>
      </c>
      <c r="Z25" s="843"/>
      <c r="AA25" s="843"/>
      <c r="AB25" s="843"/>
      <c r="AC25" s="843"/>
      <c r="AD25" s="843"/>
      <c r="AE25" s="843"/>
      <c r="AF25" s="169"/>
    </row>
    <row r="26" spans="1:32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</row>
    <row r="29" spans="1:32" x14ac:dyDescent="0.25">
      <c r="A29" s="246" t="s">
        <v>81</v>
      </c>
      <c r="B29" s="247" t="s">
        <v>0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</sheetData>
  <mergeCells count="16">
    <mergeCell ref="F22:K22"/>
    <mergeCell ref="Q22:V22"/>
    <mergeCell ref="AA22:AF22"/>
    <mergeCell ref="Y24:AE24"/>
    <mergeCell ref="Y25:AE25"/>
    <mergeCell ref="A3:AF3"/>
    <mergeCell ref="A4:AF4"/>
    <mergeCell ref="A21:D21"/>
    <mergeCell ref="Q21:V21"/>
    <mergeCell ref="A7:AF7"/>
    <mergeCell ref="A8:AF8"/>
    <mergeCell ref="A10:AF10"/>
    <mergeCell ref="A12:A14"/>
    <mergeCell ref="B12:B14"/>
    <mergeCell ref="C12:AF12"/>
    <mergeCell ref="C13:AF13"/>
  </mergeCells>
  <pageMargins left="0.7" right="0.7" top="0.75" bottom="0.75" header="0.3" footer="0.3"/>
  <pageSetup paperSize="9" scale="85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29"/>
  <sheetViews>
    <sheetView zoomScale="80" zoomScaleNormal="80" workbookViewId="0">
      <selection activeCell="A3" sqref="A3:AF24"/>
    </sheetView>
  </sheetViews>
  <sheetFormatPr defaultColWidth="8.85546875" defaultRowHeight="15" x14ac:dyDescent="0.25"/>
  <cols>
    <col min="1" max="1" width="8.85546875" style="168"/>
    <col min="2" max="2" width="18.42578125" style="168" customWidth="1"/>
    <col min="3" max="3" width="3.85546875" style="168" customWidth="1"/>
    <col min="4" max="5" width="4" style="168" customWidth="1"/>
    <col min="6" max="6" width="3.7109375" style="168" customWidth="1"/>
    <col min="7" max="7" width="4.28515625" style="168" customWidth="1"/>
    <col min="8" max="8" width="3.7109375" style="168" customWidth="1"/>
    <col min="9" max="9" width="4.28515625" style="168" customWidth="1"/>
    <col min="10" max="10" width="4.42578125" style="168" customWidth="1"/>
    <col min="11" max="11" width="3.42578125" style="168" customWidth="1"/>
    <col min="12" max="12" width="4.140625" style="168" customWidth="1"/>
    <col min="13" max="13" width="4.28515625" style="168" customWidth="1"/>
    <col min="14" max="14" width="4.7109375" style="168" customWidth="1"/>
    <col min="15" max="15" width="4.140625" style="168" customWidth="1"/>
    <col min="16" max="16" width="4.42578125" style="168" customWidth="1"/>
    <col min="17" max="17" width="4.140625" style="168" customWidth="1"/>
    <col min="18" max="18" width="3.85546875" style="168" customWidth="1"/>
    <col min="19" max="30" width="4.140625" style="168" customWidth="1"/>
    <col min="31" max="31" width="4.5703125" style="168" customWidth="1"/>
    <col min="32" max="32" width="4.140625" style="168" customWidth="1"/>
    <col min="33" max="16384" width="8.85546875" style="168"/>
  </cols>
  <sheetData>
    <row r="1" spans="1:32" x14ac:dyDescent="0.25">
      <c r="AD1" s="195" t="s">
        <v>556</v>
      </c>
      <c r="AE1" s="195"/>
    </row>
    <row r="3" spans="1:32" x14ac:dyDescent="0.25">
      <c r="A3" s="579" t="s">
        <v>557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</row>
    <row r="4" spans="1:32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32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1:32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4"/>
    </row>
    <row r="8" spans="1:32" x14ac:dyDescent="0.25">
      <c r="A8" s="869" t="s">
        <v>63</v>
      </c>
      <c r="B8" s="870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</row>
    <row r="9" spans="1:32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</row>
    <row r="10" spans="1:32" ht="15.75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</row>
    <row r="11" spans="1:32" x14ac:dyDescent="0.2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</row>
    <row r="12" spans="1:32" ht="21.75" customHeight="1" x14ac:dyDescent="0.25">
      <c r="A12" s="834" t="s">
        <v>4</v>
      </c>
      <c r="B12" s="834" t="s">
        <v>102</v>
      </c>
      <c r="C12" s="831" t="s">
        <v>552</v>
      </c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2"/>
      <c r="AC12" s="832"/>
      <c r="AD12" s="832"/>
      <c r="AE12" s="832"/>
      <c r="AF12" s="833"/>
    </row>
    <row r="13" spans="1:32" x14ac:dyDescent="0.25">
      <c r="A13" s="835"/>
      <c r="B13" s="835"/>
      <c r="C13" s="874" t="s">
        <v>555</v>
      </c>
      <c r="D13" s="875"/>
      <c r="E13" s="876"/>
      <c r="F13" s="871" t="s">
        <v>558</v>
      </c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3"/>
    </row>
    <row r="14" spans="1:32" ht="127.5" customHeight="1" x14ac:dyDescent="0.25">
      <c r="A14" s="836"/>
      <c r="B14" s="836"/>
      <c r="C14" s="193" t="s">
        <v>56</v>
      </c>
      <c r="D14" s="193" t="s">
        <v>57</v>
      </c>
      <c r="E14" s="193" t="s">
        <v>58</v>
      </c>
      <c r="F14" s="193" t="s">
        <v>103</v>
      </c>
      <c r="G14" s="193" t="s">
        <v>104</v>
      </c>
      <c r="H14" s="193" t="s">
        <v>105</v>
      </c>
      <c r="I14" s="193" t="s">
        <v>106</v>
      </c>
      <c r="J14" s="193" t="s">
        <v>107</v>
      </c>
      <c r="K14" s="193" t="s">
        <v>108</v>
      </c>
      <c r="L14" s="193" t="s">
        <v>109</v>
      </c>
      <c r="M14" s="193" t="s">
        <v>110</v>
      </c>
      <c r="N14" s="193" t="s">
        <v>111</v>
      </c>
      <c r="O14" s="193" t="s">
        <v>112</v>
      </c>
      <c r="P14" s="193" t="s">
        <v>113</v>
      </c>
      <c r="Q14" s="193" t="s">
        <v>114</v>
      </c>
      <c r="R14" s="193" t="s">
        <v>115</v>
      </c>
      <c r="S14" s="193" t="s">
        <v>116</v>
      </c>
      <c r="T14" s="193" t="s">
        <v>117</v>
      </c>
      <c r="U14" s="494" t="s">
        <v>118</v>
      </c>
      <c r="V14" s="494" t="s">
        <v>119</v>
      </c>
      <c r="W14" s="494" t="s">
        <v>120</v>
      </c>
      <c r="X14" s="494" t="s">
        <v>121</v>
      </c>
      <c r="Y14" s="494" t="s">
        <v>122</v>
      </c>
      <c r="Z14" s="494" t="s">
        <v>123</v>
      </c>
      <c r="AA14" s="494" t="s">
        <v>124</v>
      </c>
      <c r="AB14" s="494" t="s">
        <v>125</v>
      </c>
      <c r="AC14" s="494" t="s">
        <v>126</v>
      </c>
      <c r="AD14" s="494" t="s">
        <v>127</v>
      </c>
      <c r="AE14" s="494" t="s">
        <v>128</v>
      </c>
      <c r="AF14" s="494" t="s">
        <v>559</v>
      </c>
    </row>
    <row r="15" spans="1:32" x14ac:dyDescent="0.25">
      <c r="A15" s="490">
        <v>1</v>
      </c>
      <c r="B15" s="490">
        <v>2</v>
      </c>
      <c r="C15" s="490">
        <v>63</v>
      </c>
      <c r="D15" s="490">
        <v>64</v>
      </c>
      <c r="E15" s="490">
        <v>65</v>
      </c>
      <c r="F15" s="490">
        <v>66</v>
      </c>
      <c r="G15" s="490">
        <v>67</v>
      </c>
      <c r="H15" s="490">
        <v>68</v>
      </c>
      <c r="I15" s="490">
        <v>69</v>
      </c>
      <c r="J15" s="490">
        <v>70</v>
      </c>
      <c r="K15" s="490">
        <v>71</v>
      </c>
      <c r="L15" s="490">
        <v>72</v>
      </c>
      <c r="M15" s="490">
        <v>73</v>
      </c>
      <c r="N15" s="490">
        <v>74</v>
      </c>
      <c r="O15" s="490">
        <v>75</v>
      </c>
      <c r="P15" s="490">
        <v>76</v>
      </c>
      <c r="Q15" s="490">
        <v>77</v>
      </c>
      <c r="R15" s="490">
        <v>78</v>
      </c>
      <c r="S15" s="490">
        <v>79</v>
      </c>
      <c r="T15" s="490">
        <v>80</v>
      </c>
      <c r="U15" s="490">
        <v>81</v>
      </c>
      <c r="V15" s="490">
        <v>82</v>
      </c>
      <c r="W15" s="490">
        <v>83</v>
      </c>
      <c r="X15" s="490">
        <v>84</v>
      </c>
      <c r="Y15" s="490">
        <v>85</v>
      </c>
      <c r="Z15" s="490">
        <v>86</v>
      </c>
      <c r="AA15" s="490">
        <v>87</v>
      </c>
      <c r="AB15" s="490">
        <v>88</v>
      </c>
      <c r="AC15" s="490">
        <v>89</v>
      </c>
      <c r="AD15" s="490">
        <v>90</v>
      </c>
      <c r="AE15" s="490">
        <v>91</v>
      </c>
      <c r="AF15" s="490">
        <v>92</v>
      </c>
    </row>
    <row r="16" spans="1:32" x14ac:dyDescent="0.25">
      <c r="A16" s="490"/>
      <c r="B16" s="199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</row>
    <row r="17" spans="1:32" x14ac:dyDescent="0.25">
      <c r="A17" s="200" t="s">
        <v>72</v>
      </c>
      <c r="B17" s="201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</row>
    <row r="18" spans="1:32" ht="25.15" customHeight="1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</row>
    <row r="19" spans="1:32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</row>
    <row r="20" spans="1:32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</row>
    <row r="21" spans="1:32" s="172" customFormat="1" ht="12.75" x14ac:dyDescent="0.2">
      <c r="A21" s="843" t="s">
        <v>59</v>
      </c>
      <c r="B21" s="843"/>
      <c r="C21" s="843"/>
      <c r="D21" s="843"/>
      <c r="E21" s="174"/>
      <c r="F21" s="198" t="s">
        <v>76</v>
      </c>
      <c r="G21" s="198"/>
      <c r="H21" s="198"/>
      <c r="I21" s="174"/>
      <c r="J21" s="174"/>
      <c r="K21" s="174"/>
      <c r="L21" s="174"/>
      <c r="M21" s="174"/>
      <c r="N21" s="174"/>
      <c r="O21" s="174"/>
      <c r="P21" s="174"/>
      <c r="Q21" s="849" t="s">
        <v>77</v>
      </c>
      <c r="R21" s="849"/>
      <c r="S21" s="849"/>
      <c r="T21" s="849"/>
      <c r="U21" s="849"/>
      <c r="V21" s="849"/>
      <c r="W21" s="174"/>
      <c r="X21" s="174"/>
      <c r="Y21" s="174"/>
      <c r="Z21" s="174"/>
      <c r="AA21" s="197" t="s">
        <v>73</v>
      </c>
      <c r="AB21" s="197"/>
      <c r="AC21" s="197"/>
      <c r="AD21" s="174"/>
      <c r="AE21" s="174"/>
      <c r="AF21" s="174"/>
    </row>
    <row r="22" spans="1:32" x14ac:dyDescent="0.25">
      <c r="A22" s="169"/>
      <c r="B22" s="169"/>
      <c r="C22" s="169"/>
      <c r="D22" s="169"/>
      <c r="E22" s="169"/>
      <c r="F22" s="840" t="s">
        <v>78</v>
      </c>
      <c r="G22" s="840"/>
      <c r="H22" s="840"/>
      <c r="I22" s="840"/>
      <c r="J22" s="840"/>
      <c r="K22" s="840"/>
      <c r="L22" s="169"/>
      <c r="M22" s="169"/>
      <c r="N22" s="169"/>
      <c r="O22" s="169"/>
      <c r="P22" s="169"/>
      <c r="Q22" s="840" t="s">
        <v>74</v>
      </c>
      <c r="R22" s="840"/>
      <c r="S22" s="840"/>
      <c r="T22" s="840"/>
      <c r="U22" s="840"/>
      <c r="V22" s="840"/>
      <c r="W22" s="169"/>
      <c r="X22" s="169"/>
      <c r="Y22" s="169"/>
      <c r="Z22" s="169"/>
      <c r="AA22" s="840" t="s">
        <v>75</v>
      </c>
      <c r="AB22" s="840"/>
      <c r="AC22" s="840"/>
      <c r="AD22" s="840"/>
      <c r="AE22" s="840"/>
      <c r="AF22" s="840"/>
    </row>
    <row r="23" spans="1:32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</row>
    <row r="24" spans="1:32" s="203" customFormat="1" ht="15" customHeight="1" x14ac:dyDescent="0.2">
      <c r="A24" s="849" t="s">
        <v>79</v>
      </c>
      <c r="B24" s="849"/>
      <c r="C24" s="202"/>
      <c r="D24" s="175" t="s">
        <v>80</v>
      </c>
      <c r="E24" s="175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841">
        <v>44790</v>
      </c>
      <c r="AA24" s="842"/>
      <c r="AB24" s="842"/>
      <c r="AC24" s="842"/>
      <c r="AD24" s="842"/>
      <c r="AE24" s="842"/>
      <c r="AF24" s="842"/>
    </row>
    <row r="25" spans="1:32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843" t="s">
        <v>60</v>
      </c>
      <c r="AA25" s="843"/>
      <c r="AB25" s="843"/>
      <c r="AC25" s="843"/>
      <c r="AD25" s="843"/>
      <c r="AE25" s="843"/>
      <c r="AF25" s="843"/>
    </row>
    <row r="26" spans="1:32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</row>
    <row r="27" spans="1:32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</row>
    <row r="29" spans="1:32" x14ac:dyDescent="0.25">
      <c r="A29" s="246" t="s">
        <v>81</v>
      </c>
      <c r="B29" s="247" t="s">
        <v>0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</sheetData>
  <mergeCells count="18">
    <mergeCell ref="A3:AF3"/>
    <mergeCell ref="A4:AF4"/>
    <mergeCell ref="F22:K22"/>
    <mergeCell ref="Q22:V22"/>
    <mergeCell ref="AA22:AF22"/>
    <mergeCell ref="A7:AF7"/>
    <mergeCell ref="A8:AF8"/>
    <mergeCell ref="A10:AF10"/>
    <mergeCell ref="A12:A14"/>
    <mergeCell ref="B12:B14"/>
    <mergeCell ref="C12:AF12"/>
    <mergeCell ref="C13:E13"/>
    <mergeCell ref="F13:AF13"/>
    <mergeCell ref="A24:B24"/>
    <mergeCell ref="Z24:AF24"/>
    <mergeCell ref="Z25:AF25"/>
    <mergeCell ref="A21:D21"/>
    <mergeCell ref="Q21:V21"/>
  </mergeCells>
  <pageMargins left="0.7" right="0.7" top="0.75" bottom="0.75" header="0.3" footer="0.3"/>
  <pageSetup paperSize="9" scale="8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29"/>
  <sheetViews>
    <sheetView zoomScale="80" zoomScaleNormal="80" workbookViewId="0">
      <selection activeCell="A3" sqref="A3:AF25"/>
    </sheetView>
  </sheetViews>
  <sheetFormatPr defaultColWidth="8.85546875" defaultRowHeight="15" x14ac:dyDescent="0.25"/>
  <cols>
    <col min="1" max="1" width="8.85546875" style="168"/>
    <col min="2" max="2" width="18.42578125" style="168" customWidth="1"/>
    <col min="3" max="3" width="3.85546875" style="168" customWidth="1"/>
    <col min="4" max="5" width="4" style="168" customWidth="1"/>
    <col min="6" max="6" width="3.7109375" style="168" customWidth="1"/>
    <col min="7" max="7" width="4.28515625" style="168" customWidth="1"/>
    <col min="8" max="8" width="3.7109375" style="168" customWidth="1"/>
    <col min="9" max="9" width="4.28515625" style="168" customWidth="1"/>
    <col min="10" max="10" width="4.42578125" style="168" customWidth="1"/>
    <col min="11" max="11" width="3.42578125" style="168" customWidth="1"/>
    <col min="12" max="12" width="4.140625" style="168" customWidth="1"/>
    <col min="13" max="13" width="4.28515625" style="168" customWidth="1"/>
    <col min="14" max="14" width="4.7109375" style="168" customWidth="1"/>
    <col min="15" max="15" width="4.140625" style="168" customWidth="1"/>
    <col min="16" max="16" width="4.42578125" style="168" customWidth="1"/>
    <col min="17" max="17" width="4.140625" style="168" customWidth="1"/>
    <col min="18" max="18" width="3.85546875" style="168" customWidth="1"/>
    <col min="19" max="30" width="4.140625" style="168" customWidth="1"/>
    <col min="31" max="31" width="4.5703125" style="168" customWidth="1"/>
    <col min="32" max="32" width="4.140625" style="168" customWidth="1"/>
    <col min="33" max="16384" width="8.85546875" style="168"/>
  </cols>
  <sheetData>
    <row r="1" spans="1:32" x14ac:dyDescent="0.25">
      <c r="AD1" s="195" t="s">
        <v>556</v>
      </c>
    </row>
    <row r="3" spans="1:32" x14ac:dyDescent="0.25">
      <c r="A3" s="579" t="s">
        <v>557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</row>
    <row r="4" spans="1:32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32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1:32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</row>
    <row r="8" spans="1:32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3"/>
      <c r="O8" s="853"/>
      <c r="P8" s="853"/>
      <c r="Q8" s="853"/>
      <c r="R8" s="853"/>
      <c r="S8" s="853"/>
      <c r="T8" s="853"/>
      <c r="U8" s="853"/>
      <c r="V8" s="853"/>
      <c r="W8" s="853"/>
      <c r="X8" s="853"/>
      <c r="Y8" s="853"/>
      <c r="Z8" s="853"/>
      <c r="AA8" s="853"/>
      <c r="AB8" s="853"/>
      <c r="AC8" s="853"/>
      <c r="AD8" s="853"/>
      <c r="AE8" s="853"/>
      <c r="AF8" s="854"/>
    </row>
    <row r="9" spans="1:32" x14ac:dyDescent="0.25">
      <c r="A9" s="869" t="s">
        <v>63</v>
      </c>
      <c r="B9" s="870"/>
      <c r="C9" s="870"/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70"/>
      <c r="O9" s="870"/>
      <c r="P9" s="870"/>
      <c r="Q9" s="870"/>
      <c r="R9" s="870"/>
      <c r="S9" s="870"/>
      <c r="T9" s="870"/>
      <c r="U9" s="870"/>
      <c r="V9" s="870"/>
      <c r="W9" s="870"/>
      <c r="X9" s="870"/>
      <c r="Y9" s="870"/>
      <c r="Z9" s="870"/>
      <c r="AA9" s="870"/>
      <c r="AB9" s="870"/>
      <c r="AC9" s="870"/>
      <c r="AD9" s="870"/>
      <c r="AE9" s="870"/>
      <c r="AF9" s="870"/>
    </row>
    <row r="10" spans="1:32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</row>
    <row r="11" spans="1:32" ht="15.75" x14ac:dyDescent="0.25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</row>
    <row r="12" spans="1:32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</row>
    <row r="13" spans="1:32" ht="21.75" customHeight="1" x14ac:dyDescent="0.25">
      <c r="A13" s="834" t="s">
        <v>4</v>
      </c>
      <c r="B13" s="834" t="s">
        <v>102</v>
      </c>
      <c r="C13" s="831" t="s">
        <v>552</v>
      </c>
      <c r="D13" s="832"/>
      <c r="E13" s="832"/>
      <c r="F13" s="832"/>
      <c r="G13" s="832"/>
      <c r="H13" s="832"/>
      <c r="I13" s="832"/>
      <c r="J13" s="832"/>
      <c r="K13" s="832"/>
      <c r="L13" s="832"/>
      <c r="M13" s="832"/>
      <c r="N13" s="832"/>
      <c r="O13" s="832"/>
      <c r="P13" s="832"/>
      <c r="Q13" s="832"/>
      <c r="R13" s="832"/>
      <c r="S13" s="832"/>
      <c r="T13" s="832"/>
      <c r="U13" s="832"/>
      <c r="V13" s="832"/>
      <c r="W13" s="832"/>
      <c r="X13" s="832"/>
      <c r="Y13" s="832"/>
      <c r="Z13" s="832"/>
      <c r="AA13" s="832"/>
      <c r="AB13" s="832"/>
      <c r="AC13" s="832"/>
      <c r="AD13" s="832"/>
      <c r="AE13" s="832"/>
      <c r="AF13" s="833"/>
    </row>
    <row r="14" spans="1:32" x14ac:dyDescent="0.25">
      <c r="A14" s="835"/>
      <c r="B14" s="835"/>
      <c r="C14" s="871" t="s">
        <v>558</v>
      </c>
      <c r="D14" s="872"/>
      <c r="E14" s="872"/>
      <c r="F14" s="872"/>
      <c r="G14" s="872"/>
      <c r="H14" s="872"/>
      <c r="I14" s="872"/>
      <c r="J14" s="872"/>
      <c r="K14" s="872"/>
      <c r="L14" s="872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3"/>
    </row>
    <row r="15" spans="1:32" ht="146.25" customHeight="1" x14ac:dyDescent="0.25">
      <c r="A15" s="836"/>
      <c r="B15" s="836"/>
      <c r="C15" s="193" t="s">
        <v>129</v>
      </c>
      <c r="D15" s="193" t="s">
        <v>130</v>
      </c>
      <c r="E15" s="193" t="s">
        <v>131</v>
      </c>
      <c r="F15" s="193" t="s">
        <v>132</v>
      </c>
      <c r="G15" s="193" t="s">
        <v>133</v>
      </c>
      <c r="H15" s="193" t="s">
        <v>134</v>
      </c>
      <c r="I15" s="193" t="s">
        <v>164</v>
      </c>
      <c r="J15" s="193" t="s">
        <v>165</v>
      </c>
      <c r="K15" s="193" t="s">
        <v>166</v>
      </c>
      <c r="L15" s="193" t="s">
        <v>167</v>
      </c>
      <c r="M15" s="193" t="s">
        <v>168</v>
      </c>
      <c r="N15" s="193" t="s">
        <v>169</v>
      </c>
      <c r="O15" s="193" t="s">
        <v>170</v>
      </c>
      <c r="P15" s="193" t="s">
        <v>171</v>
      </c>
      <c r="Q15" s="193" t="s">
        <v>172</v>
      </c>
      <c r="R15" s="193" t="s">
        <v>158</v>
      </c>
      <c r="S15" s="193" t="s">
        <v>173</v>
      </c>
      <c r="T15" s="193" t="s">
        <v>174</v>
      </c>
      <c r="U15" s="193" t="s">
        <v>175</v>
      </c>
      <c r="V15" s="494" t="s">
        <v>162</v>
      </c>
      <c r="W15" s="494" t="s">
        <v>163</v>
      </c>
      <c r="X15" s="494" t="s">
        <v>139</v>
      </c>
      <c r="Y15" s="494" t="s">
        <v>140</v>
      </c>
      <c r="Z15" s="494" t="s">
        <v>141</v>
      </c>
      <c r="AA15" s="494" t="s">
        <v>142</v>
      </c>
      <c r="AB15" s="494" t="s">
        <v>143</v>
      </c>
      <c r="AC15" s="494" t="s">
        <v>144</v>
      </c>
      <c r="AD15" s="494" t="s">
        <v>145</v>
      </c>
      <c r="AE15" s="494" t="s">
        <v>146</v>
      </c>
      <c r="AF15" s="494" t="s">
        <v>147</v>
      </c>
    </row>
    <row r="16" spans="1:32" x14ac:dyDescent="0.25">
      <c r="A16" s="490">
        <v>1</v>
      </c>
      <c r="B16" s="490">
        <v>2</v>
      </c>
      <c r="C16" s="490">
        <v>93</v>
      </c>
      <c r="D16" s="490">
        <v>94</v>
      </c>
      <c r="E16" s="490">
        <v>95</v>
      </c>
      <c r="F16" s="490">
        <v>96</v>
      </c>
      <c r="G16" s="490">
        <v>97</v>
      </c>
      <c r="H16" s="490">
        <v>98</v>
      </c>
      <c r="I16" s="490">
        <v>99</v>
      </c>
      <c r="J16" s="490">
        <v>100</v>
      </c>
      <c r="K16" s="490">
        <v>101</v>
      </c>
      <c r="L16" s="490">
        <v>102</v>
      </c>
      <c r="M16" s="490">
        <v>103</v>
      </c>
      <c r="N16" s="490">
        <v>104</v>
      </c>
      <c r="O16" s="490">
        <v>105</v>
      </c>
      <c r="P16" s="490">
        <v>106</v>
      </c>
      <c r="Q16" s="490">
        <v>107</v>
      </c>
      <c r="R16" s="490">
        <v>108</v>
      </c>
      <c r="S16" s="490">
        <v>109</v>
      </c>
      <c r="T16" s="490">
        <v>110</v>
      </c>
      <c r="U16" s="490">
        <v>111</v>
      </c>
      <c r="V16" s="490">
        <v>112</v>
      </c>
      <c r="W16" s="490">
        <v>113</v>
      </c>
      <c r="X16" s="490">
        <v>114</v>
      </c>
      <c r="Y16" s="490">
        <v>115</v>
      </c>
      <c r="Z16" s="490">
        <v>116</v>
      </c>
      <c r="AA16" s="490">
        <v>117</v>
      </c>
      <c r="AB16" s="490">
        <v>118</v>
      </c>
      <c r="AC16" s="490">
        <v>119</v>
      </c>
      <c r="AD16" s="490">
        <v>120</v>
      </c>
      <c r="AE16" s="490">
        <v>121</v>
      </c>
      <c r="AF16" s="490">
        <v>122</v>
      </c>
    </row>
    <row r="17" spans="1:32" x14ac:dyDescent="0.25">
      <c r="A17" s="199"/>
      <c r="B17" s="185"/>
      <c r="C17" s="199"/>
      <c r="D17" s="199"/>
      <c r="E17" s="194"/>
      <c r="F17" s="194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</row>
    <row r="18" spans="1:32" x14ac:dyDescent="0.25">
      <c r="A18" s="200" t="s">
        <v>72</v>
      </c>
      <c r="B18" s="201"/>
      <c r="C18" s="199"/>
      <c r="D18" s="199"/>
      <c r="E18" s="194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</row>
    <row r="19" spans="1:32" ht="22.15" customHeigh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</row>
    <row r="20" spans="1:32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</row>
    <row r="21" spans="1:32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</row>
    <row r="22" spans="1:32" s="172" customFormat="1" ht="12.75" x14ac:dyDescent="0.2">
      <c r="A22" s="843" t="s">
        <v>59</v>
      </c>
      <c r="B22" s="843"/>
      <c r="C22" s="843"/>
      <c r="D22" s="843"/>
      <c r="E22" s="174"/>
      <c r="F22" s="198" t="s">
        <v>76</v>
      </c>
      <c r="G22" s="198"/>
      <c r="H22" s="198"/>
      <c r="I22" s="174"/>
      <c r="J22" s="174"/>
      <c r="K22" s="174"/>
      <c r="L22" s="174"/>
      <c r="M22" s="174"/>
      <c r="N22" s="174"/>
      <c r="O22" s="174"/>
      <c r="P22" s="174"/>
      <c r="Q22" s="849" t="s">
        <v>77</v>
      </c>
      <c r="R22" s="849"/>
      <c r="S22" s="849"/>
      <c r="T22" s="849"/>
      <c r="U22" s="849"/>
      <c r="V22" s="849"/>
      <c r="W22" s="174"/>
      <c r="X22" s="174"/>
      <c r="Y22" s="174"/>
      <c r="Z22" s="174"/>
      <c r="AA22" s="197" t="s">
        <v>73</v>
      </c>
      <c r="AB22" s="197"/>
      <c r="AC22" s="197"/>
      <c r="AD22" s="174"/>
      <c r="AE22" s="174"/>
      <c r="AF22" s="174"/>
    </row>
    <row r="23" spans="1:32" x14ac:dyDescent="0.25">
      <c r="A23" s="169"/>
      <c r="B23" s="169"/>
      <c r="C23" s="169"/>
      <c r="D23" s="169"/>
      <c r="E23" s="169"/>
      <c r="F23" s="840" t="s">
        <v>78</v>
      </c>
      <c r="G23" s="840"/>
      <c r="H23" s="840"/>
      <c r="I23" s="840"/>
      <c r="J23" s="840"/>
      <c r="K23" s="840"/>
      <c r="L23" s="169"/>
      <c r="M23" s="169"/>
      <c r="N23" s="169"/>
      <c r="O23" s="169"/>
      <c r="P23" s="169"/>
      <c r="Q23" s="840" t="s">
        <v>74</v>
      </c>
      <c r="R23" s="840"/>
      <c r="S23" s="840"/>
      <c r="T23" s="840"/>
      <c r="U23" s="840"/>
      <c r="V23" s="840"/>
      <c r="W23" s="169"/>
      <c r="X23" s="169"/>
      <c r="Y23" s="169"/>
      <c r="Z23" s="169"/>
      <c r="AA23" s="840" t="s">
        <v>75</v>
      </c>
      <c r="AB23" s="840"/>
      <c r="AC23" s="840"/>
      <c r="AD23" s="840"/>
      <c r="AE23" s="840"/>
      <c r="AF23" s="840"/>
    </row>
    <row r="24" spans="1:32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</row>
    <row r="25" spans="1:32" s="203" customFormat="1" ht="15" customHeight="1" x14ac:dyDescent="0.2">
      <c r="A25" s="849" t="s">
        <v>79</v>
      </c>
      <c r="B25" s="849"/>
      <c r="C25" s="202"/>
      <c r="D25" s="175" t="s">
        <v>80</v>
      </c>
      <c r="E25" s="175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841">
        <v>44790</v>
      </c>
      <c r="AA25" s="842"/>
      <c r="AB25" s="842"/>
      <c r="AC25" s="842"/>
      <c r="AD25" s="842"/>
      <c r="AE25" s="842"/>
      <c r="AF25" s="842"/>
    </row>
    <row r="26" spans="1:32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843" t="s">
        <v>60</v>
      </c>
      <c r="AA26" s="843"/>
      <c r="AB26" s="843"/>
      <c r="AC26" s="843"/>
      <c r="AD26" s="843"/>
      <c r="AE26" s="843"/>
      <c r="AF26" s="843"/>
    </row>
    <row r="27" spans="1:32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</row>
    <row r="29" spans="1:32" x14ac:dyDescent="0.25">
      <c r="A29" s="246" t="s">
        <v>81</v>
      </c>
      <c r="B29" s="247" t="s">
        <v>0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</sheetData>
  <mergeCells count="17">
    <mergeCell ref="A3:AF3"/>
    <mergeCell ref="A4:AF4"/>
    <mergeCell ref="F23:K23"/>
    <mergeCell ref="Q23:V23"/>
    <mergeCell ref="AA23:AF23"/>
    <mergeCell ref="A8:AF8"/>
    <mergeCell ref="A9:AF9"/>
    <mergeCell ref="A11:AF11"/>
    <mergeCell ref="A13:A15"/>
    <mergeCell ref="B13:B15"/>
    <mergeCell ref="C13:AF13"/>
    <mergeCell ref="C14:AF14"/>
    <mergeCell ref="A25:B25"/>
    <mergeCell ref="Z25:AF25"/>
    <mergeCell ref="Z26:AF26"/>
    <mergeCell ref="A22:D22"/>
    <mergeCell ref="Q22:V22"/>
  </mergeCells>
  <pageMargins left="0.7" right="0.7" top="0.75" bottom="0.75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99"/>
  <sheetViews>
    <sheetView zoomScale="90" zoomScaleNormal="90" workbookViewId="0">
      <selection activeCell="H5" sqref="A5:AB6"/>
    </sheetView>
  </sheetViews>
  <sheetFormatPr defaultColWidth="9.140625" defaultRowHeight="15" x14ac:dyDescent="0.25"/>
  <cols>
    <col min="1" max="1" width="6.28515625" style="1" customWidth="1"/>
    <col min="2" max="2" width="31.28515625" style="1" customWidth="1"/>
    <col min="3" max="3" width="3.85546875" style="1" customWidth="1"/>
    <col min="4" max="5" width="4" style="1" customWidth="1"/>
    <col min="6" max="6" width="3.7109375" style="1" customWidth="1"/>
    <col min="7" max="7" width="4.28515625" style="1" customWidth="1"/>
    <col min="8" max="8" width="3.7109375" style="1" customWidth="1"/>
    <col min="9" max="9" width="4.28515625" style="1" customWidth="1"/>
    <col min="10" max="10" width="4.42578125" style="1" customWidth="1"/>
    <col min="11" max="11" width="3.42578125" style="1" customWidth="1"/>
    <col min="12" max="12" width="5.85546875" style="1" customWidth="1"/>
    <col min="13" max="13" width="5.42578125" style="1" customWidth="1"/>
    <col min="14" max="14" width="4.7109375" style="1" customWidth="1"/>
    <col min="15" max="15" width="4.140625" style="1" customWidth="1"/>
    <col min="16" max="16" width="4.42578125" style="1" customWidth="1"/>
    <col min="17" max="17" width="4.140625" style="1" customWidth="1"/>
    <col min="18" max="18" width="3.85546875" style="1" customWidth="1"/>
    <col min="19" max="22" width="4.140625" style="1" customWidth="1"/>
    <col min="23" max="23" width="4.42578125" style="1" customWidth="1"/>
    <col min="24" max="24" width="5.28515625" style="1" customWidth="1"/>
    <col min="25" max="25" width="5.42578125" style="1" customWidth="1"/>
    <col min="26" max="26" width="4.140625" style="1" customWidth="1"/>
    <col min="27" max="27" width="5.42578125" style="1" customWidth="1"/>
    <col min="28" max="28" width="4.140625" style="1" customWidth="1"/>
    <col min="29" max="16384" width="9.140625" style="1"/>
  </cols>
  <sheetData>
    <row r="1" spans="1:31" ht="15" customHeight="1" x14ac:dyDescent="0.25">
      <c r="W1" s="11"/>
      <c r="X1" s="559" t="s">
        <v>61</v>
      </c>
      <c r="Y1" s="559"/>
      <c r="Z1" s="559"/>
      <c r="AA1" s="559"/>
      <c r="AB1" s="559"/>
    </row>
    <row r="3" spans="1:31" x14ac:dyDescent="0.25">
      <c r="A3" s="560" t="s">
        <v>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</row>
    <row r="4" spans="1:31" ht="15.75" x14ac:dyDescent="0.25">
      <c r="AB4" s="165"/>
    </row>
    <row r="5" spans="1:31" x14ac:dyDescent="0.25">
      <c r="A5" s="19" t="s">
        <v>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20"/>
      <c r="AD5" s="20"/>
      <c r="AE5" s="20"/>
    </row>
    <row r="6" spans="1:31" ht="15.75" x14ac:dyDescent="0.25">
      <c r="A6" s="564" t="s">
        <v>989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30"/>
      <c r="AD6" s="30"/>
      <c r="AE6" s="30"/>
    </row>
    <row r="8" spans="1:31" x14ac:dyDescent="0.25">
      <c r="A8" s="553" t="s">
        <v>97</v>
      </c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53"/>
      <c r="AA8" s="553"/>
      <c r="AB8" s="553"/>
    </row>
    <row r="9" spans="1:31" x14ac:dyDescent="0.25">
      <c r="A9" s="553" t="s">
        <v>98</v>
      </c>
      <c r="B9" s="553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</row>
    <row r="11" spans="1:31" ht="15" customHeight="1" x14ac:dyDescent="0.25">
      <c r="A11" s="565" t="s">
        <v>4</v>
      </c>
      <c r="B11" s="563" t="s">
        <v>88</v>
      </c>
      <c r="C11" s="554" t="s">
        <v>24</v>
      </c>
      <c r="D11" s="554"/>
      <c r="E11" s="554"/>
      <c r="F11" s="554"/>
      <c r="G11" s="554"/>
      <c r="H11" s="554"/>
      <c r="I11" s="554"/>
      <c r="J11" s="554"/>
      <c r="K11" s="554"/>
      <c r="L11" s="554" t="s">
        <v>99</v>
      </c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4"/>
      <c r="Z11" s="554"/>
      <c r="AA11" s="554"/>
      <c r="AB11" s="554"/>
    </row>
    <row r="12" spans="1:31" ht="10.15" customHeight="1" x14ac:dyDescent="0.25">
      <c r="A12" s="566"/>
      <c r="B12" s="563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</row>
    <row r="13" spans="1:31" ht="134.25" customHeight="1" x14ac:dyDescent="0.25">
      <c r="A13" s="567"/>
      <c r="B13" s="563"/>
      <c r="C13" s="14" t="s">
        <v>94</v>
      </c>
      <c r="D13" s="14" t="s">
        <v>95</v>
      </c>
      <c r="E13" s="264" t="s">
        <v>96</v>
      </c>
      <c r="F13" s="264" t="s">
        <v>51</v>
      </c>
      <c r="G13" s="264" t="s">
        <v>52</v>
      </c>
      <c r="H13" s="264" t="s">
        <v>53</v>
      </c>
      <c r="I13" s="264" t="s">
        <v>54</v>
      </c>
      <c r="J13" s="264" t="s">
        <v>55</v>
      </c>
      <c r="K13" s="13" t="s">
        <v>56</v>
      </c>
      <c r="L13" s="13" t="s">
        <v>57</v>
      </c>
      <c r="M13" s="13" t="s">
        <v>58</v>
      </c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4"/>
      <c r="AC13" s="16"/>
      <c r="AD13" s="16"/>
      <c r="AE13" s="16"/>
    </row>
    <row r="14" spans="1:31" ht="13.15" customHeight="1" x14ac:dyDescent="0.25">
      <c r="A14" s="5">
        <v>1</v>
      </c>
      <c r="B14" s="6">
        <v>2</v>
      </c>
      <c r="C14" s="15">
        <v>55</v>
      </c>
      <c r="D14" s="15">
        <v>56</v>
      </c>
      <c r="E14" s="260">
        <v>57</v>
      </c>
      <c r="F14" s="260">
        <v>58</v>
      </c>
      <c r="G14" s="260">
        <v>59</v>
      </c>
      <c r="H14" s="260">
        <v>60</v>
      </c>
      <c r="I14" s="260">
        <v>61</v>
      </c>
      <c r="J14" s="260">
        <v>62</v>
      </c>
      <c r="K14" s="15">
        <v>63</v>
      </c>
      <c r="L14" s="15">
        <v>64</v>
      </c>
      <c r="M14" s="15">
        <v>65</v>
      </c>
      <c r="N14" s="15">
        <v>68</v>
      </c>
      <c r="O14" s="15">
        <v>69</v>
      </c>
      <c r="P14" s="15">
        <v>70</v>
      </c>
      <c r="Q14" s="15">
        <v>71</v>
      </c>
      <c r="R14" s="15">
        <v>72</v>
      </c>
      <c r="S14" s="15">
        <v>73</v>
      </c>
      <c r="T14" s="15">
        <v>74</v>
      </c>
      <c r="U14" s="15">
        <v>75</v>
      </c>
      <c r="V14" s="15">
        <v>76</v>
      </c>
      <c r="W14" s="15">
        <v>77</v>
      </c>
      <c r="X14" s="15">
        <v>78</v>
      </c>
      <c r="Y14" s="15">
        <v>79</v>
      </c>
      <c r="Z14" s="15">
        <v>80</v>
      </c>
      <c r="AA14" s="15">
        <v>81</v>
      </c>
      <c r="AB14" s="15">
        <v>82</v>
      </c>
      <c r="AC14" s="17"/>
      <c r="AD14" s="17"/>
      <c r="AE14" s="17"/>
    </row>
    <row r="15" spans="1:31" ht="13.15" customHeight="1" x14ac:dyDescent="0.25">
      <c r="A15" s="314" t="s">
        <v>768</v>
      </c>
      <c r="B15" s="315" t="s">
        <v>697</v>
      </c>
      <c r="C15" s="317" t="s">
        <v>71</v>
      </c>
      <c r="D15" s="317" t="s">
        <v>71</v>
      </c>
      <c r="E15" s="317" t="s">
        <v>71</v>
      </c>
      <c r="F15" s="317" t="s">
        <v>71</v>
      </c>
      <c r="G15" s="317" t="s">
        <v>71</v>
      </c>
      <c r="H15" s="317" t="s">
        <v>71</v>
      </c>
      <c r="I15" s="317" t="s">
        <v>71</v>
      </c>
      <c r="J15" s="317" t="s">
        <v>71</v>
      </c>
      <c r="K15" s="317" t="s">
        <v>71</v>
      </c>
      <c r="L15" s="322">
        <f>L16+L17+L18+L19</f>
        <v>0</v>
      </c>
      <c r="M15" s="317" t="s">
        <v>71</v>
      </c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17"/>
      <c r="AD15" s="17"/>
      <c r="AE15" s="17"/>
    </row>
    <row r="16" spans="1:31" ht="13.15" customHeight="1" x14ac:dyDescent="0.25">
      <c r="A16" s="258" t="s">
        <v>769</v>
      </c>
      <c r="B16" s="253" t="s">
        <v>698</v>
      </c>
      <c r="C16" s="307" t="s">
        <v>71</v>
      </c>
      <c r="D16" s="307" t="s">
        <v>71</v>
      </c>
      <c r="E16" s="307" t="s">
        <v>71</v>
      </c>
      <c r="F16" s="307" t="s">
        <v>71</v>
      </c>
      <c r="G16" s="307" t="s">
        <v>71</v>
      </c>
      <c r="H16" s="307" t="s">
        <v>71</v>
      </c>
      <c r="I16" s="307" t="s">
        <v>71</v>
      </c>
      <c r="J16" s="307" t="s">
        <v>71</v>
      </c>
      <c r="K16" s="307" t="s">
        <v>71</v>
      </c>
      <c r="L16" s="260">
        <v>0</v>
      </c>
      <c r="M16" s="307" t="s">
        <v>71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7"/>
      <c r="AD16" s="17"/>
      <c r="AE16" s="17"/>
    </row>
    <row r="17" spans="1:31" ht="13.15" customHeight="1" x14ac:dyDescent="0.25">
      <c r="A17" s="258" t="s">
        <v>770</v>
      </c>
      <c r="B17" s="252" t="s">
        <v>732</v>
      </c>
      <c r="C17" s="307" t="s">
        <v>71</v>
      </c>
      <c r="D17" s="307" t="s">
        <v>71</v>
      </c>
      <c r="E17" s="307" t="s">
        <v>71</v>
      </c>
      <c r="F17" s="307" t="s">
        <v>71</v>
      </c>
      <c r="G17" s="307" t="s">
        <v>71</v>
      </c>
      <c r="H17" s="307" t="s">
        <v>71</v>
      </c>
      <c r="I17" s="307" t="s">
        <v>71</v>
      </c>
      <c r="J17" s="307" t="s">
        <v>71</v>
      </c>
      <c r="K17" s="307" t="s">
        <v>71</v>
      </c>
      <c r="L17" s="260">
        <v>0</v>
      </c>
      <c r="M17" s="307" t="s">
        <v>71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7"/>
      <c r="AD17" s="17"/>
      <c r="AE17" s="17"/>
    </row>
    <row r="18" spans="1:31" ht="13.15" customHeight="1" x14ac:dyDescent="0.25">
      <c r="A18" s="258" t="s">
        <v>771</v>
      </c>
      <c r="B18" s="253" t="s">
        <v>733</v>
      </c>
      <c r="C18" s="307" t="s">
        <v>71</v>
      </c>
      <c r="D18" s="307" t="s">
        <v>71</v>
      </c>
      <c r="E18" s="307" t="s">
        <v>71</v>
      </c>
      <c r="F18" s="307" t="s">
        <v>71</v>
      </c>
      <c r="G18" s="307" t="s">
        <v>71</v>
      </c>
      <c r="H18" s="307" t="s">
        <v>71</v>
      </c>
      <c r="I18" s="307" t="s">
        <v>71</v>
      </c>
      <c r="J18" s="307" t="s">
        <v>71</v>
      </c>
      <c r="K18" s="307" t="s">
        <v>71</v>
      </c>
      <c r="L18" s="260">
        <v>0</v>
      </c>
      <c r="M18" s="307" t="s">
        <v>71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7"/>
      <c r="AD18" s="17"/>
      <c r="AE18" s="17"/>
    </row>
    <row r="19" spans="1:31" ht="13.15" customHeight="1" x14ac:dyDescent="0.25">
      <c r="A19" s="258" t="s">
        <v>772</v>
      </c>
      <c r="B19" s="253" t="s">
        <v>734</v>
      </c>
      <c r="C19" s="307" t="s">
        <v>71</v>
      </c>
      <c r="D19" s="307" t="s">
        <v>71</v>
      </c>
      <c r="E19" s="307" t="s">
        <v>71</v>
      </c>
      <c r="F19" s="307" t="s">
        <v>71</v>
      </c>
      <c r="G19" s="307" t="s">
        <v>71</v>
      </c>
      <c r="H19" s="307" t="s">
        <v>71</v>
      </c>
      <c r="I19" s="307" t="s">
        <v>71</v>
      </c>
      <c r="J19" s="307" t="s">
        <v>71</v>
      </c>
      <c r="K19" s="307" t="s">
        <v>71</v>
      </c>
      <c r="L19" s="260">
        <v>0</v>
      </c>
      <c r="M19" s="307" t="s">
        <v>71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7"/>
      <c r="AD19" s="17"/>
      <c r="AE19" s="17"/>
    </row>
    <row r="20" spans="1:31" ht="13.15" customHeight="1" x14ac:dyDescent="0.25">
      <c r="A20" s="258" t="s">
        <v>773</v>
      </c>
      <c r="B20" s="255" t="s">
        <v>699</v>
      </c>
      <c r="C20" s="307" t="s">
        <v>71</v>
      </c>
      <c r="D20" s="307" t="s">
        <v>71</v>
      </c>
      <c r="E20" s="307" t="s">
        <v>71</v>
      </c>
      <c r="F20" s="307" t="s">
        <v>71</v>
      </c>
      <c r="G20" s="307" t="s">
        <v>71</v>
      </c>
      <c r="H20" s="307" t="s">
        <v>71</v>
      </c>
      <c r="I20" s="307" t="s">
        <v>71</v>
      </c>
      <c r="J20" s="307" t="s">
        <v>71</v>
      </c>
      <c r="K20" s="307" t="s">
        <v>71</v>
      </c>
      <c r="L20" s="260">
        <v>0</v>
      </c>
      <c r="M20" s="307" t="s">
        <v>71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7"/>
      <c r="AD20" s="17"/>
      <c r="AE20" s="17"/>
    </row>
    <row r="21" spans="1:31" ht="13.15" customHeight="1" x14ac:dyDescent="0.25">
      <c r="A21" s="314" t="s">
        <v>774</v>
      </c>
      <c r="B21" s="315" t="s">
        <v>700</v>
      </c>
      <c r="C21" s="317" t="s">
        <v>71</v>
      </c>
      <c r="D21" s="317" t="s">
        <v>71</v>
      </c>
      <c r="E21" s="317" t="s">
        <v>71</v>
      </c>
      <c r="F21" s="317" t="s">
        <v>71</v>
      </c>
      <c r="G21" s="317" t="s">
        <v>71</v>
      </c>
      <c r="H21" s="317" t="s">
        <v>71</v>
      </c>
      <c r="I21" s="317" t="s">
        <v>71</v>
      </c>
      <c r="J21" s="317" t="s">
        <v>71</v>
      </c>
      <c r="K21" s="317" t="s">
        <v>71</v>
      </c>
      <c r="L21" s="322">
        <f>L22+L23+L24+L25+L26+L27+L28+L29+L31+L30</f>
        <v>6324</v>
      </c>
      <c r="M21" s="317" t="s">
        <v>71</v>
      </c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17"/>
      <c r="AD21" s="17"/>
      <c r="AE21" s="17"/>
    </row>
    <row r="22" spans="1:31" ht="13.15" customHeight="1" x14ac:dyDescent="0.25">
      <c r="A22" s="258" t="s">
        <v>775</v>
      </c>
      <c r="B22" s="253" t="s">
        <v>560</v>
      </c>
      <c r="C22" s="307" t="s">
        <v>71</v>
      </c>
      <c r="D22" s="307" t="s">
        <v>71</v>
      </c>
      <c r="E22" s="307" t="s">
        <v>71</v>
      </c>
      <c r="F22" s="307" t="s">
        <v>71</v>
      </c>
      <c r="G22" s="307" t="s">
        <v>71</v>
      </c>
      <c r="H22" s="307" t="s">
        <v>71</v>
      </c>
      <c r="I22" s="307" t="s">
        <v>71</v>
      </c>
      <c r="J22" s="307" t="s">
        <v>71</v>
      </c>
      <c r="K22" s="307" t="s">
        <v>71</v>
      </c>
      <c r="L22" s="260">
        <v>448</v>
      </c>
      <c r="M22" s="307" t="s">
        <v>71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7"/>
      <c r="AD22" s="17"/>
      <c r="AE22" s="17"/>
    </row>
    <row r="23" spans="1:31" ht="13.15" customHeight="1" x14ac:dyDescent="0.25">
      <c r="A23" s="258" t="s">
        <v>776</v>
      </c>
      <c r="B23" s="252" t="s">
        <v>735</v>
      </c>
      <c r="C23" s="307" t="s">
        <v>71</v>
      </c>
      <c r="D23" s="307" t="s">
        <v>71</v>
      </c>
      <c r="E23" s="307" t="s">
        <v>71</v>
      </c>
      <c r="F23" s="307" t="s">
        <v>71</v>
      </c>
      <c r="G23" s="307" t="s">
        <v>71</v>
      </c>
      <c r="H23" s="307" t="s">
        <v>71</v>
      </c>
      <c r="I23" s="307" t="s">
        <v>71</v>
      </c>
      <c r="J23" s="307" t="s">
        <v>71</v>
      </c>
      <c r="K23" s="307" t="s">
        <v>71</v>
      </c>
      <c r="L23" s="260">
        <v>342</v>
      </c>
      <c r="M23" s="307" t="s">
        <v>71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7"/>
      <c r="AD23" s="17"/>
      <c r="AE23" s="17"/>
    </row>
    <row r="24" spans="1:31" ht="13.15" customHeight="1" x14ac:dyDescent="0.25">
      <c r="A24" s="258" t="s">
        <v>777</v>
      </c>
      <c r="B24" s="252" t="s">
        <v>736</v>
      </c>
      <c r="C24" s="307" t="s">
        <v>71</v>
      </c>
      <c r="D24" s="307" t="s">
        <v>71</v>
      </c>
      <c r="E24" s="307" t="s">
        <v>71</v>
      </c>
      <c r="F24" s="307" t="s">
        <v>71</v>
      </c>
      <c r="G24" s="307" t="s">
        <v>71</v>
      </c>
      <c r="H24" s="307" t="s">
        <v>71</v>
      </c>
      <c r="I24" s="307" t="s">
        <v>71</v>
      </c>
      <c r="J24" s="307" t="s">
        <v>71</v>
      </c>
      <c r="K24" s="307" t="s">
        <v>71</v>
      </c>
      <c r="L24" s="260">
        <v>2794</v>
      </c>
      <c r="M24" s="307" t="s">
        <v>71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7"/>
      <c r="AD24" s="17"/>
      <c r="AE24" s="17"/>
    </row>
    <row r="25" spans="1:31" ht="44.45" customHeight="1" x14ac:dyDescent="0.25">
      <c r="A25" s="258" t="s">
        <v>778</v>
      </c>
      <c r="B25" s="253" t="s">
        <v>737</v>
      </c>
      <c r="C25" s="308" t="s">
        <v>71</v>
      </c>
      <c r="D25" s="308" t="s">
        <v>71</v>
      </c>
      <c r="E25" s="308" t="s">
        <v>71</v>
      </c>
      <c r="F25" s="308" t="s">
        <v>71</v>
      </c>
      <c r="G25" s="308" t="s">
        <v>71</v>
      </c>
      <c r="H25" s="308" t="s">
        <v>71</v>
      </c>
      <c r="I25" s="308" t="s">
        <v>71</v>
      </c>
      <c r="J25" s="308" t="s">
        <v>71</v>
      </c>
      <c r="K25" s="308" t="s">
        <v>71</v>
      </c>
      <c r="L25" s="261">
        <v>889</v>
      </c>
      <c r="M25" s="307" t="s">
        <v>71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17"/>
      <c r="AD25" s="17"/>
      <c r="AE25" s="17"/>
    </row>
    <row r="26" spans="1:31" ht="13.15" customHeight="1" x14ac:dyDescent="0.25">
      <c r="A26" s="258" t="s">
        <v>779</v>
      </c>
      <c r="B26" s="252" t="s">
        <v>738</v>
      </c>
      <c r="C26" s="307" t="s">
        <v>71</v>
      </c>
      <c r="D26" s="307" t="s">
        <v>71</v>
      </c>
      <c r="E26" s="307" t="s">
        <v>71</v>
      </c>
      <c r="F26" s="307" t="s">
        <v>71</v>
      </c>
      <c r="G26" s="307" t="s">
        <v>71</v>
      </c>
      <c r="H26" s="307" t="s">
        <v>71</v>
      </c>
      <c r="I26" s="307" t="s">
        <v>71</v>
      </c>
      <c r="J26" s="307" t="s">
        <v>71</v>
      </c>
      <c r="K26" s="307" t="s">
        <v>71</v>
      </c>
      <c r="L26" s="260">
        <v>1296</v>
      </c>
      <c r="M26" s="307" t="s">
        <v>71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7"/>
      <c r="AD26" s="17"/>
      <c r="AE26" s="17"/>
    </row>
    <row r="27" spans="1:31" ht="13.15" customHeight="1" x14ac:dyDescent="0.25">
      <c r="A27" s="258" t="s">
        <v>780</v>
      </c>
      <c r="B27" s="252" t="s">
        <v>701</v>
      </c>
      <c r="C27" s="307" t="s">
        <v>71</v>
      </c>
      <c r="D27" s="307" t="s">
        <v>71</v>
      </c>
      <c r="E27" s="307" t="s">
        <v>71</v>
      </c>
      <c r="F27" s="307" t="s">
        <v>71</v>
      </c>
      <c r="G27" s="307" t="s">
        <v>71</v>
      </c>
      <c r="H27" s="307" t="s">
        <v>71</v>
      </c>
      <c r="I27" s="307" t="s">
        <v>71</v>
      </c>
      <c r="J27" s="307" t="s">
        <v>71</v>
      </c>
      <c r="K27" s="307" t="s">
        <v>71</v>
      </c>
      <c r="L27" s="260">
        <v>529</v>
      </c>
      <c r="M27" s="307" t="s">
        <v>71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7"/>
      <c r="AD27" s="17"/>
      <c r="AE27" s="17"/>
    </row>
    <row r="28" spans="1:31" ht="13.15" customHeight="1" x14ac:dyDescent="0.25">
      <c r="A28" s="258" t="s">
        <v>781</v>
      </c>
      <c r="B28" s="253" t="s">
        <v>739</v>
      </c>
      <c r="C28" s="307" t="s">
        <v>71</v>
      </c>
      <c r="D28" s="307" t="s">
        <v>71</v>
      </c>
      <c r="E28" s="307" t="s">
        <v>71</v>
      </c>
      <c r="F28" s="307" t="s">
        <v>71</v>
      </c>
      <c r="G28" s="307" t="s">
        <v>71</v>
      </c>
      <c r="H28" s="307" t="s">
        <v>71</v>
      </c>
      <c r="I28" s="307" t="s">
        <v>71</v>
      </c>
      <c r="J28" s="307" t="s">
        <v>71</v>
      </c>
      <c r="K28" s="307" t="s">
        <v>71</v>
      </c>
      <c r="L28" s="260">
        <v>0</v>
      </c>
      <c r="M28" s="307" t="s">
        <v>71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7"/>
      <c r="AD28" s="17"/>
      <c r="AE28" s="17"/>
    </row>
    <row r="29" spans="1:31" s="2" customFormat="1" ht="13.15" hidden="1" customHeight="1" x14ac:dyDescent="0.25">
      <c r="A29" s="258"/>
      <c r="B29" s="321" t="s">
        <v>702</v>
      </c>
      <c r="C29" s="309" t="s">
        <v>71</v>
      </c>
      <c r="D29" s="309" t="s">
        <v>71</v>
      </c>
      <c r="E29" s="309" t="s">
        <v>71</v>
      </c>
      <c r="F29" s="309" t="s">
        <v>71</v>
      </c>
      <c r="G29" s="309" t="s">
        <v>71</v>
      </c>
      <c r="H29" s="309" t="s">
        <v>71</v>
      </c>
      <c r="I29" s="309" t="s">
        <v>71</v>
      </c>
      <c r="J29" s="309" t="s">
        <v>71</v>
      </c>
      <c r="K29" s="309" t="s">
        <v>71</v>
      </c>
      <c r="L29" s="310">
        <v>0</v>
      </c>
      <c r="M29" s="309" t="s">
        <v>71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7"/>
      <c r="AD29" s="17"/>
      <c r="AE29" s="17"/>
    </row>
    <row r="30" spans="1:31" ht="13.15" customHeight="1" x14ac:dyDescent="0.25">
      <c r="A30" s="258" t="s">
        <v>782</v>
      </c>
      <c r="B30" s="253" t="s">
        <v>740</v>
      </c>
      <c r="C30" s="307" t="s">
        <v>71</v>
      </c>
      <c r="D30" s="307" t="s">
        <v>71</v>
      </c>
      <c r="E30" s="307" t="s">
        <v>71</v>
      </c>
      <c r="F30" s="307" t="s">
        <v>71</v>
      </c>
      <c r="G30" s="307" t="s">
        <v>71</v>
      </c>
      <c r="H30" s="307" t="s">
        <v>71</v>
      </c>
      <c r="I30" s="307" t="s">
        <v>71</v>
      </c>
      <c r="J30" s="307" t="s">
        <v>71</v>
      </c>
      <c r="K30" s="307" t="s">
        <v>71</v>
      </c>
      <c r="L30" s="260">
        <v>26</v>
      </c>
      <c r="M30" s="307" t="s">
        <v>71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7"/>
      <c r="AD30" s="17"/>
      <c r="AE30" s="17"/>
    </row>
    <row r="31" spans="1:31" ht="13.15" customHeight="1" x14ac:dyDescent="0.25">
      <c r="A31" s="258" t="s">
        <v>783</v>
      </c>
      <c r="B31" s="256" t="s">
        <v>703</v>
      </c>
      <c r="C31" s="307" t="s">
        <v>71</v>
      </c>
      <c r="D31" s="307" t="s">
        <v>71</v>
      </c>
      <c r="E31" s="307" t="s">
        <v>71</v>
      </c>
      <c r="F31" s="307" t="s">
        <v>71</v>
      </c>
      <c r="G31" s="307" t="s">
        <v>71</v>
      </c>
      <c r="H31" s="307" t="s">
        <v>71</v>
      </c>
      <c r="I31" s="307" t="s">
        <v>71</v>
      </c>
      <c r="J31" s="307" t="s">
        <v>71</v>
      </c>
      <c r="K31" s="307" t="s">
        <v>71</v>
      </c>
      <c r="L31" s="260">
        <v>0</v>
      </c>
      <c r="M31" s="307" t="s">
        <v>71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7"/>
      <c r="AD31" s="17"/>
      <c r="AE31" s="17"/>
    </row>
    <row r="32" spans="1:31" ht="13.15" customHeight="1" x14ac:dyDescent="0.25">
      <c r="A32" s="314" t="s">
        <v>784</v>
      </c>
      <c r="B32" s="315" t="s">
        <v>704</v>
      </c>
      <c r="C32" s="317" t="s">
        <v>71</v>
      </c>
      <c r="D32" s="317" t="s">
        <v>71</v>
      </c>
      <c r="E32" s="317" t="s">
        <v>71</v>
      </c>
      <c r="F32" s="317" t="s">
        <v>71</v>
      </c>
      <c r="G32" s="317" t="s">
        <v>71</v>
      </c>
      <c r="H32" s="317" t="s">
        <v>71</v>
      </c>
      <c r="I32" s="317" t="s">
        <v>71</v>
      </c>
      <c r="J32" s="317" t="s">
        <v>71</v>
      </c>
      <c r="K32" s="317" t="s">
        <v>71</v>
      </c>
      <c r="L32" s="322">
        <f>L33+L34+L35+L36+L37+L38</f>
        <v>0</v>
      </c>
      <c r="M32" s="317" t="s">
        <v>71</v>
      </c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17"/>
      <c r="AD32" s="17"/>
      <c r="AE32" s="17"/>
    </row>
    <row r="33" spans="1:31" ht="13.15" customHeight="1" x14ac:dyDescent="0.25">
      <c r="A33" s="258" t="s">
        <v>785</v>
      </c>
      <c r="B33" s="253" t="s">
        <v>705</v>
      </c>
      <c r="C33" s="307" t="s">
        <v>71</v>
      </c>
      <c r="D33" s="307" t="s">
        <v>71</v>
      </c>
      <c r="E33" s="307" t="s">
        <v>71</v>
      </c>
      <c r="F33" s="307" t="s">
        <v>71</v>
      </c>
      <c r="G33" s="307" t="s">
        <v>71</v>
      </c>
      <c r="H33" s="307" t="s">
        <v>71</v>
      </c>
      <c r="I33" s="307" t="s">
        <v>71</v>
      </c>
      <c r="J33" s="307" t="s">
        <v>71</v>
      </c>
      <c r="K33" s="307" t="s">
        <v>71</v>
      </c>
      <c r="L33" s="260">
        <v>0</v>
      </c>
      <c r="M33" s="307" t="s">
        <v>71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7"/>
      <c r="AD33" s="17"/>
      <c r="AE33" s="17"/>
    </row>
    <row r="34" spans="1:31" ht="13.15" customHeight="1" x14ac:dyDescent="0.25">
      <c r="A34" s="258" t="s">
        <v>786</v>
      </c>
      <c r="B34" s="252" t="s">
        <v>741</v>
      </c>
      <c r="C34" s="307" t="s">
        <v>71</v>
      </c>
      <c r="D34" s="307" t="s">
        <v>71</v>
      </c>
      <c r="E34" s="307" t="s">
        <v>71</v>
      </c>
      <c r="F34" s="307" t="s">
        <v>71</v>
      </c>
      <c r="G34" s="307" t="s">
        <v>71</v>
      </c>
      <c r="H34" s="307" t="s">
        <v>71</v>
      </c>
      <c r="I34" s="307" t="s">
        <v>71</v>
      </c>
      <c r="J34" s="307" t="s">
        <v>71</v>
      </c>
      <c r="K34" s="307" t="s">
        <v>71</v>
      </c>
      <c r="L34" s="260">
        <v>0</v>
      </c>
      <c r="M34" s="307" t="s">
        <v>71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7"/>
      <c r="AD34" s="17"/>
      <c r="AE34" s="17"/>
    </row>
    <row r="35" spans="1:31" ht="13.15" customHeight="1" x14ac:dyDescent="0.25">
      <c r="A35" s="258" t="s">
        <v>787</v>
      </c>
      <c r="B35" s="252" t="s">
        <v>742</v>
      </c>
      <c r="C35" s="307" t="s">
        <v>71</v>
      </c>
      <c r="D35" s="307" t="s">
        <v>71</v>
      </c>
      <c r="E35" s="307" t="s">
        <v>71</v>
      </c>
      <c r="F35" s="307" t="s">
        <v>71</v>
      </c>
      <c r="G35" s="307" t="s">
        <v>71</v>
      </c>
      <c r="H35" s="307" t="s">
        <v>71</v>
      </c>
      <c r="I35" s="307" t="s">
        <v>71</v>
      </c>
      <c r="J35" s="307" t="s">
        <v>71</v>
      </c>
      <c r="K35" s="307" t="s">
        <v>71</v>
      </c>
      <c r="L35" s="260">
        <v>0</v>
      </c>
      <c r="M35" s="307" t="s">
        <v>71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7"/>
      <c r="AD35" s="17"/>
      <c r="AE35" s="17"/>
    </row>
    <row r="36" spans="1:31" ht="13.15" customHeight="1" x14ac:dyDescent="0.25">
      <c r="A36" s="258" t="s">
        <v>788</v>
      </c>
      <c r="B36" s="252" t="s">
        <v>743</v>
      </c>
      <c r="C36" s="307" t="s">
        <v>71</v>
      </c>
      <c r="D36" s="307" t="s">
        <v>71</v>
      </c>
      <c r="E36" s="307" t="s">
        <v>71</v>
      </c>
      <c r="F36" s="307" t="s">
        <v>71</v>
      </c>
      <c r="G36" s="307" t="s">
        <v>71</v>
      </c>
      <c r="H36" s="307" t="s">
        <v>71</v>
      </c>
      <c r="I36" s="307" t="s">
        <v>71</v>
      </c>
      <c r="J36" s="307" t="s">
        <v>71</v>
      </c>
      <c r="K36" s="307" t="s">
        <v>71</v>
      </c>
      <c r="L36" s="260">
        <v>0</v>
      </c>
      <c r="M36" s="307" t="s">
        <v>71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7"/>
      <c r="AD36" s="17"/>
      <c r="AE36" s="17"/>
    </row>
    <row r="37" spans="1:31" ht="13.15" customHeight="1" x14ac:dyDescent="0.25">
      <c r="A37" s="258" t="s">
        <v>789</v>
      </c>
      <c r="B37" s="256" t="s">
        <v>706</v>
      </c>
      <c r="C37" s="307" t="s">
        <v>71</v>
      </c>
      <c r="D37" s="307" t="s">
        <v>71</v>
      </c>
      <c r="E37" s="307" t="s">
        <v>71</v>
      </c>
      <c r="F37" s="307" t="s">
        <v>71</v>
      </c>
      <c r="G37" s="307" t="s">
        <v>71</v>
      </c>
      <c r="H37" s="307" t="s">
        <v>71</v>
      </c>
      <c r="I37" s="307" t="s">
        <v>71</v>
      </c>
      <c r="J37" s="307" t="s">
        <v>71</v>
      </c>
      <c r="K37" s="307" t="s">
        <v>71</v>
      </c>
      <c r="L37" s="260">
        <v>0</v>
      </c>
      <c r="M37" s="307" t="s">
        <v>71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7"/>
      <c r="AD37" s="17"/>
      <c r="AE37" s="17"/>
    </row>
    <row r="38" spans="1:31" ht="13.15" customHeight="1" x14ac:dyDescent="0.25">
      <c r="A38" s="258" t="s">
        <v>790</v>
      </c>
      <c r="B38" s="256" t="s">
        <v>707</v>
      </c>
      <c r="C38" s="307" t="s">
        <v>71</v>
      </c>
      <c r="D38" s="307" t="s">
        <v>71</v>
      </c>
      <c r="E38" s="307" t="s">
        <v>71</v>
      </c>
      <c r="F38" s="307" t="s">
        <v>71</v>
      </c>
      <c r="G38" s="307" t="s">
        <v>71</v>
      </c>
      <c r="H38" s="307" t="s">
        <v>71</v>
      </c>
      <c r="I38" s="307" t="s">
        <v>71</v>
      </c>
      <c r="J38" s="307" t="s">
        <v>71</v>
      </c>
      <c r="K38" s="307" t="s">
        <v>71</v>
      </c>
      <c r="L38" s="260">
        <v>0</v>
      </c>
      <c r="M38" s="307" t="s">
        <v>71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7"/>
      <c r="AD38" s="17"/>
      <c r="AE38" s="17"/>
    </row>
    <row r="39" spans="1:31" ht="13.15" customHeight="1" x14ac:dyDescent="0.25">
      <c r="A39" s="314" t="s">
        <v>791</v>
      </c>
      <c r="B39" s="318" t="s">
        <v>708</v>
      </c>
      <c r="C39" s="317" t="s">
        <v>71</v>
      </c>
      <c r="D39" s="317" t="s">
        <v>71</v>
      </c>
      <c r="E39" s="317" t="s">
        <v>71</v>
      </c>
      <c r="F39" s="317" t="s">
        <v>71</v>
      </c>
      <c r="G39" s="317" t="s">
        <v>71</v>
      </c>
      <c r="H39" s="317" t="s">
        <v>71</v>
      </c>
      <c r="I39" s="317" t="s">
        <v>71</v>
      </c>
      <c r="J39" s="317" t="s">
        <v>71</v>
      </c>
      <c r="K39" s="317" t="s">
        <v>71</v>
      </c>
      <c r="L39" s="322">
        <f>L40+L41+L42+L43+L44+L45+L46+L88</f>
        <v>5240</v>
      </c>
      <c r="M39" s="317" t="s">
        <v>71</v>
      </c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17"/>
      <c r="AD39" s="17"/>
      <c r="AE39" s="17"/>
    </row>
    <row r="40" spans="1:31" ht="13.15" customHeight="1" x14ac:dyDescent="0.25">
      <c r="A40" s="258" t="s">
        <v>792</v>
      </c>
      <c r="B40" s="253" t="s">
        <v>709</v>
      </c>
      <c r="C40" s="307" t="s">
        <v>71</v>
      </c>
      <c r="D40" s="307" t="s">
        <v>71</v>
      </c>
      <c r="E40" s="307" t="s">
        <v>71</v>
      </c>
      <c r="F40" s="307" t="s">
        <v>71</v>
      </c>
      <c r="G40" s="307" t="s">
        <v>71</v>
      </c>
      <c r="H40" s="307" t="s">
        <v>71</v>
      </c>
      <c r="I40" s="307" t="s">
        <v>71</v>
      </c>
      <c r="J40" s="307" t="s">
        <v>71</v>
      </c>
      <c r="K40" s="307" t="s">
        <v>71</v>
      </c>
      <c r="L40" s="260">
        <v>0</v>
      </c>
      <c r="M40" s="307" t="s">
        <v>71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7"/>
      <c r="AD40" s="17"/>
      <c r="AE40" s="17"/>
    </row>
    <row r="41" spans="1:31" ht="13.15" customHeight="1" x14ac:dyDescent="0.25">
      <c r="A41" s="258" t="s">
        <v>793</v>
      </c>
      <c r="B41" s="252" t="s">
        <v>744</v>
      </c>
      <c r="C41" s="307" t="s">
        <v>71</v>
      </c>
      <c r="D41" s="307" t="s">
        <v>71</v>
      </c>
      <c r="E41" s="307" t="s">
        <v>71</v>
      </c>
      <c r="F41" s="307" t="s">
        <v>71</v>
      </c>
      <c r="G41" s="307" t="s">
        <v>71</v>
      </c>
      <c r="H41" s="307" t="s">
        <v>71</v>
      </c>
      <c r="I41" s="307" t="s">
        <v>71</v>
      </c>
      <c r="J41" s="307" t="s">
        <v>71</v>
      </c>
      <c r="K41" s="307" t="s">
        <v>71</v>
      </c>
      <c r="L41" s="260">
        <v>0</v>
      </c>
      <c r="M41" s="307" t="s">
        <v>71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7"/>
      <c r="AD41" s="17"/>
      <c r="AE41" s="17"/>
    </row>
    <row r="42" spans="1:31" ht="13.15" customHeight="1" x14ac:dyDescent="0.25">
      <c r="A42" s="258" t="s">
        <v>794</v>
      </c>
      <c r="B42" s="252" t="s">
        <v>745</v>
      </c>
      <c r="C42" s="307" t="s">
        <v>71</v>
      </c>
      <c r="D42" s="307" t="s">
        <v>71</v>
      </c>
      <c r="E42" s="307" t="s">
        <v>71</v>
      </c>
      <c r="F42" s="307" t="s">
        <v>71</v>
      </c>
      <c r="G42" s="307" t="s">
        <v>71</v>
      </c>
      <c r="H42" s="307" t="s">
        <v>71</v>
      </c>
      <c r="I42" s="307" t="s">
        <v>71</v>
      </c>
      <c r="J42" s="307" t="s">
        <v>71</v>
      </c>
      <c r="K42" s="307" t="s">
        <v>71</v>
      </c>
      <c r="L42" s="260">
        <v>5065</v>
      </c>
      <c r="M42" s="307" t="s">
        <v>71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7"/>
      <c r="AD42" s="17"/>
      <c r="AE42" s="17"/>
    </row>
    <row r="43" spans="1:31" ht="13.15" customHeight="1" x14ac:dyDescent="0.25">
      <c r="A43" s="258" t="s">
        <v>795</v>
      </c>
      <c r="B43" s="254" t="s">
        <v>746</v>
      </c>
      <c r="C43" s="307" t="s">
        <v>71</v>
      </c>
      <c r="D43" s="307" t="s">
        <v>71</v>
      </c>
      <c r="E43" s="307" t="s">
        <v>71</v>
      </c>
      <c r="F43" s="307" t="s">
        <v>71</v>
      </c>
      <c r="G43" s="307" t="s">
        <v>71</v>
      </c>
      <c r="H43" s="307" t="s">
        <v>71</v>
      </c>
      <c r="I43" s="307" t="s">
        <v>71</v>
      </c>
      <c r="J43" s="307" t="s">
        <v>71</v>
      </c>
      <c r="K43" s="307" t="s">
        <v>71</v>
      </c>
      <c r="L43" s="260">
        <v>0</v>
      </c>
      <c r="M43" s="307" t="s">
        <v>71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7"/>
      <c r="AD43" s="17"/>
      <c r="AE43" s="17"/>
    </row>
    <row r="44" spans="1:31" ht="13.15" customHeight="1" x14ac:dyDescent="0.25">
      <c r="A44" s="258" t="s">
        <v>796</v>
      </c>
      <c r="B44" s="262" t="s">
        <v>710</v>
      </c>
      <c r="C44" s="307" t="s">
        <v>71</v>
      </c>
      <c r="D44" s="307" t="s">
        <v>71</v>
      </c>
      <c r="E44" s="307" t="s">
        <v>71</v>
      </c>
      <c r="F44" s="307" t="s">
        <v>71</v>
      </c>
      <c r="G44" s="307" t="s">
        <v>71</v>
      </c>
      <c r="H44" s="307" t="s">
        <v>71</v>
      </c>
      <c r="I44" s="307" t="s">
        <v>71</v>
      </c>
      <c r="J44" s="307" t="s">
        <v>71</v>
      </c>
      <c r="K44" s="307" t="s">
        <v>71</v>
      </c>
      <c r="L44" s="260">
        <v>175</v>
      </c>
      <c r="M44" s="307" t="s">
        <v>71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7"/>
      <c r="AD44" s="17"/>
      <c r="AE44" s="17"/>
    </row>
    <row r="45" spans="1:31" ht="13.15" customHeight="1" x14ac:dyDescent="0.25">
      <c r="A45" s="258" t="s">
        <v>797</v>
      </c>
      <c r="B45" s="262" t="s">
        <v>711</v>
      </c>
      <c r="C45" s="307" t="s">
        <v>71</v>
      </c>
      <c r="D45" s="307" t="s">
        <v>71</v>
      </c>
      <c r="E45" s="307" t="s">
        <v>71</v>
      </c>
      <c r="F45" s="307" t="s">
        <v>71</v>
      </c>
      <c r="G45" s="307" t="s">
        <v>71</v>
      </c>
      <c r="H45" s="307" t="s">
        <v>71</v>
      </c>
      <c r="I45" s="307" t="s">
        <v>71</v>
      </c>
      <c r="J45" s="307" t="s">
        <v>71</v>
      </c>
      <c r="K45" s="307" t="s">
        <v>71</v>
      </c>
      <c r="L45" s="260">
        <v>0</v>
      </c>
      <c r="M45" s="307" t="s">
        <v>71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7"/>
      <c r="AD45" s="17"/>
      <c r="AE45" s="17"/>
    </row>
    <row r="46" spans="1:31" ht="13.15" customHeight="1" x14ac:dyDescent="0.25">
      <c r="A46" s="258" t="s">
        <v>798</v>
      </c>
      <c r="B46" s="256" t="s">
        <v>712</v>
      </c>
      <c r="C46" s="307" t="s">
        <v>71</v>
      </c>
      <c r="D46" s="307" t="s">
        <v>71</v>
      </c>
      <c r="E46" s="307" t="s">
        <v>71</v>
      </c>
      <c r="F46" s="307" t="s">
        <v>71</v>
      </c>
      <c r="G46" s="307" t="s">
        <v>71</v>
      </c>
      <c r="H46" s="307" t="s">
        <v>71</v>
      </c>
      <c r="I46" s="307" t="s">
        <v>71</v>
      </c>
      <c r="J46" s="307" t="s">
        <v>71</v>
      </c>
      <c r="K46" s="307" t="s">
        <v>71</v>
      </c>
      <c r="L46" s="260">
        <v>0</v>
      </c>
      <c r="M46" s="307" t="s">
        <v>71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7"/>
      <c r="AD46" s="17"/>
      <c r="AE46" s="17"/>
    </row>
    <row r="47" spans="1:31" ht="13.15" customHeight="1" x14ac:dyDescent="0.25">
      <c r="A47" s="314" t="s">
        <v>799</v>
      </c>
      <c r="B47" s="315" t="s">
        <v>713</v>
      </c>
      <c r="C47" s="317" t="s">
        <v>71</v>
      </c>
      <c r="D47" s="317" t="s">
        <v>71</v>
      </c>
      <c r="E47" s="317" t="s">
        <v>71</v>
      </c>
      <c r="F47" s="317" t="s">
        <v>71</v>
      </c>
      <c r="G47" s="317" t="s">
        <v>71</v>
      </c>
      <c r="H47" s="317" t="s">
        <v>71</v>
      </c>
      <c r="I47" s="317" t="s">
        <v>71</v>
      </c>
      <c r="J47" s="317" t="s">
        <v>71</v>
      </c>
      <c r="K47" s="317" t="s">
        <v>71</v>
      </c>
      <c r="L47" s="322">
        <f>L48+L49+L50+L51+L52+L53+L54+L55+L56+L58+L59+L57</f>
        <v>7712</v>
      </c>
      <c r="M47" s="317" t="s">
        <v>71</v>
      </c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17"/>
      <c r="AD47" s="17"/>
      <c r="AE47" s="17"/>
    </row>
    <row r="48" spans="1:31" ht="13.15" customHeight="1" x14ac:dyDescent="0.25">
      <c r="A48" s="258" t="s">
        <v>800</v>
      </c>
      <c r="B48" s="253" t="s">
        <v>714</v>
      </c>
      <c r="C48" s="307" t="s">
        <v>71</v>
      </c>
      <c r="D48" s="307" t="s">
        <v>71</v>
      </c>
      <c r="E48" s="307" t="s">
        <v>71</v>
      </c>
      <c r="F48" s="307" t="s">
        <v>71</v>
      </c>
      <c r="G48" s="307" t="s">
        <v>71</v>
      </c>
      <c r="H48" s="307" t="s">
        <v>71</v>
      </c>
      <c r="I48" s="307" t="s">
        <v>71</v>
      </c>
      <c r="J48" s="307" t="s">
        <v>71</v>
      </c>
      <c r="K48" s="307" t="s">
        <v>71</v>
      </c>
      <c r="L48" s="260">
        <v>269</v>
      </c>
      <c r="M48" s="307" t="s">
        <v>71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7"/>
      <c r="AD48" s="17"/>
      <c r="AE48" s="17"/>
    </row>
    <row r="49" spans="1:31" ht="13.15" customHeight="1" x14ac:dyDescent="0.25">
      <c r="A49" s="258" t="s">
        <v>801</v>
      </c>
      <c r="B49" s="252" t="s">
        <v>747</v>
      </c>
      <c r="C49" s="307" t="s">
        <v>71</v>
      </c>
      <c r="D49" s="307" t="s">
        <v>71</v>
      </c>
      <c r="E49" s="307" t="s">
        <v>71</v>
      </c>
      <c r="F49" s="307" t="s">
        <v>71</v>
      </c>
      <c r="G49" s="307" t="s">
        <v>71</v>
      </c>
      <c r="H49" s="307" t="s">
        <v>71</v>
      </c>
      <c r="I49" s="307" t="s">
        <v>71</v>
      </c>
      <c r="J49" s="307" t="s">
        <v>71</v>
      </c>
      <c r="K49" s="307" t="s">
        <v>71</v>
      </c>
      <c r="L49" s="260">
        <v>622</v>
      </c>
      <c r="M49" s="307" t="s">
        <v>71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7"/>
      <c r="AD49" s="17"/>
      <c r="AE49" s="17"/>
    </row>
    <row r="50" spans="1:31" ht="13.15" customHeight="1" x14ac:dyDescent="0.25">
      <c r="A50" s="258" t="s">
        <v>802</v>
      </c>
      <c r="B50" s="252" t="s">
        <v>748</v>
      </c>
      <c r="C50" s="307" t="s">
        <v>71</v>
      </c>
      <c r="D50" s="307" t="s">
        <v>71</v>
      </c>
      <c r="E50" s="307" t="s">
        <v>71</v>
      </c>
      <c r="F50" s="307" t="s">
        <v>71</v>
      </c>
      <c r="G50" s="307" t="s">
        <v>71</v>
      </c>
      <c r="H50" s="307" t="s">
        <v>71</v>
      </c>
      <c r="I50" s="307" t="s">
        <v>71</v>
      </c>
      <c r="J50" s="307" t="s">
        <v>71</v>
      </c>
      <c r="K50" s="307" t="s">
        <v>71</v>
      </c>
      <c r="L50" s="260">
        <v>1881</v>
      </c>
      <c r="M50" s="307" t="s">
        <v>71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7"/>
      <c r="AD50" s="17"/>
      <c r="AE50" s="17"/>
    </row>
    <row r="51" spans="1:31" ht="13.15" customHeight="1" x14ac:dyDescent="0.25">
      <c r="A51" s="258" t="s">
        <v>803</v>
      </c>
      <c r="B51" s="252" t="s">
        <v>749</v>
      </c>
      <c r="C51" s="307" t="s">
        <v>71</v>
      </c>
      <c r="D51" s="307" t="s">
        <v>71</v>
      </c>
      <c r="E51" s="307" t="s">
        <v>71</v>
      </c>
      <c r="F51" s="307" t="s">
        <v>71</v>
      </c>
      <c r="G51" s="307" t="s">
        <v>71</v>
      </c>
      <c r="H51" s="307" t="s">
        <v>71</v>
      </c>
      <c r="I51" s="307" t="s">
        <v>71</v>
      </c>
      <c r="J51" s="307" t="s">
        <v>71</v>
      </c>
      <c r="K51" s="307" t="s">
        <v>71</v>
      </c>
      <c r="L51" s="260">
        <v>395</v>
      </c>
      <c r="M51" s="307" t="s">
        <v>71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7"/>
      <c r="AD51" s="17"/>
      <c r="AE51" s="17"/>
    </row>
    <row r="52" spans="1:31" ht="13.15" customHeight="1" x14ac:dyDescent="0.25">
      <c r="A52" s="258" t="s">
        <v>804</v>
      </c>
      <c r="B52" s="253" t="s">
        <v>750</v>
      </c>
      <c r="C52" s="307" t="s">
        <v>71</v>
      </c>
      <c r="D52" s="307" t="s">
        <v>71</v>
      </c>
      <c r="E52" s="307" t="s">
        <v>71</v>
      </c>
      <c r="F52" s="307" t="s">
        <v>71</v>
      </c>
      <c r="G52" s="307" t="s">
        <v>71</v>
      </c>
      <c r="H52" s="307" t="s">
        <v>71</v>
      </c>
      <c r="I52" s="307" t="s">
        <v>71</v>
      </c>
      <c r="J52" s="307" t="s">
        <v>71</v>
      </c>
      <c r="K52" s="307" t="s">
        <v>71</v>
      </c>
      <c r="L52" s="260">
        <v>0</v>
      </c>
      <c r="M52" s="307" t="s">
        <v>71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7"/>
      <c r="AD52" s="17"/>
      <c r="AE52" s="17"/>
    </row>
    <row r="53" spans="1:31" ht="13.15" customHeight="1" x14ac:dyDescent="0.25">
      <c r="A53" s="258" t="s">
        <v>805</v>
      </c>
      <c r="B53" s="252" t="s">
        <v>751</v>
      </c>
      <c r="C53" s="307" t="s">
        <v>71</v>
      </c>
      <c r="D53" s="307" t="s">
        <v>71</v>
      </c>
      <c r="E53" s="307" t="s">
        <v>71</v>
      </c>
      <c r="F53" s="307" t="s">
        <v>71</v>
      </c>
      <c r="G53" s="307" t="s">
        <v>71</v>
      </c>
      <c r="H53" s="307" t="s">
        <v>71</v>
      </c>
      <c r="I53" s="307" t="s">
        <v>71</v>
      </c>
      <c r="J53" s="307" t="s">
        <v>71</v>
      </c>
      <c r="K53" s="307" t="s">
        <v>71</v>
      </c>
      <c r="L53" s="260">
        <v>826</v>
      </c>
      <c r="M53" s="307" t="s">
        <v>71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7"/>
      <c r="AD53" s="17"/>
      <c r="AE53" s="17"/>
    </row>
    <row r="54" spans="1:31" ht="13.15" customHeight="1" x14ac:dyDescent="0.25">
      <c r="A54" s="258" t="s">
        <v>806</v>
      </c>
      <c r="B54" s="252" t="s">
        <v>752</v>
      </c>
      <c r="C54" s="307" t="s">
        <v>71</v>
      </c>
      <c r="D54" s="307" t="s">
        <v>71</v>
      </c>
      <c r="E54" s="307" t="s">
        <v>71</v>
      </c>
      <c r="F54" s="307" t="s">
        <v>71</v>
      </c>
      <c r="G54" s="307" t="s">
        <v>71</v>
      </c>
      <c r="H54" s="307" t="s">
        <v>71</v>
      </c>
      <c r="I54" s="307" t="s">
        <v>71</v>
      </c>
      <c r="J54" s="307" t="s">
        <v>71</v>
      </c>
      <c r="K54" s="307" t="s">
        <v>71</v>
      </c>
      <c r="L54" s="260">
        <v>0</v>
      </c>
      <c r="M54" s="307" t="s">
        <v>71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7"/>
      <c r="AD54" s="17"/>
      <c r="AE54" s="17"/>
    </row>
    <row r="55" spans="1:31" ht="13.15" customHeight="1" x14ac:dyDescent="0.25">
      <c r="A55" s="258" t="s">
        <v>807</v>
      </c>
      <c r="B55" s="252" t="s">
        <v>753</v>
      </c>
      <c r="C55" s="307" t="s">
        <v>71</v>
      </c>
      <c r="D55" s="307" t="s">
        <v>71</v>
      </c>
      <c r="E55" s="307" t="s">
        <v>71</v>
      </c>
      <c r="F55" s="307" t="s">
        <v>71</v>
      </c>
      <c r="G55" s="307" t="s">
        <v>71</v>
      </c>
      <c r="H55" s="307" t="s">
        <v>71</v>
      </c>
      <c r="I55" s="307" t="s">
        <v>71</v>
      </c>
      <c r="J55" s="307" t="s">
        <v>71</v>
      </c>
      <c r="K55" s="307" t="s">
        <v>71</v>
      </c>
      <c r="L55" s="260">
        <v>2266</v>
      </c>
      <c r="M55" s="307" t="s">
        <v>71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7"/>
      <c r="AD55" s="17"/>
      <c r="AE55" s="17"/>
    </row>
    <row r="56" spans="1:31" ht="13.15" customHeight="1" x14ac:dyDescent="0.25">
      <c r="A56" s="258" t="s">
        <v>808</v>
      </c>
      <c r="B56" s="253" t="s">
        <v>754</v>
      </c>
      <c r="C56" s="307" t="s">
        <v>71</v>
      </c>
      <c r="D56" s="307" t="s">
        <v>71</v>
      </c>
      <c r="E56" s="307" t="s">
        <v>71</v>
      </c>
      <c r="F56" s="307" t="s">
        <v>71</v>
      </c>
      <c r="G56" s="307" t="s">
        <v>71</v>
      </c>
      <c r="H56" s="307" t="s">
        <v>71</v>
      </c>
      <c r="I56" s="307" t="s">
        <v>71</v>
      </c>
      <c r="J56" s="307" t="s">
        <v>71</v>
      </c>
      <c r="K56" s="307" t="s">
        <v>71</v>
      </c>
      <c r="L56" s="261">
        <v>430</v>
      </c>
      <c r="M56" s="307" t="s">
        <v>71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7"/>
      <c r="AD56" s="17"/>
      <c r="AE56" s="17"/>
    </row>
    <row r="57" spans="1:31" ht="13.15" customHeight="1" x14ac:dyDescent="0.25">
      <c r="A57" s="258" t="s">
        <v>809</v>
      </c>
      <c r="B57" s="253" t="s">
        <v>755</v>
      </c>
      <c r="C57" s="307" t="s">
        <v>71</v>
      </c>
      <c r="D57" s="307" t="s">
        <v>71</v>
      </c>
      <c r="E57" s="307" t="s">
        <v>71</v>
      </c>
      <c r="F57" s="307" t="s">
        <v>71</v>
      </c>
      <c r="G57" s="307" t="s">
        <v>71</v>
      </c>
      <c r="H57" s="307" t="s">
        <v>71</v>
      </c>
      <c r="I57" s="307" t="s">
        <v>71</v>
      </c>
      <c r="J57" s="307" t="s">
        <v>71</v>
      </c>
      <c r="K57" s="307" t="s">
        <v>71</v>
      </c>
      <c r="L57" s="260">
        <v>172</v>
      </c>
      <c r="M57" s="307" t="s">
        <v>71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7"/>
      <c r="AD57" s="17"/>
      <c r="AE57" s="17"/>
    </row>
    <row r="58" spans="1:31" ht="13.15" customHeight="1" x14ac:dyDescent="0.25">
      <c r="A58" s="258" t="s">
        <v>810</v>
      </c>
      <c r="B58" s="256" t="s">
        <v>715</v>
      </c>
      <c r="C58" s="307" t="s">
        <v>71</v>
      </c>
      <c r="D58" s="307" t="s">
        <v>71</v>
      </c>
      <c r="E58" s="307" t="s">
        <v>71</v>
      </c>
      <c r="F58" s="307" t="s">
        <v>71</v>
      </c>
      <c r="G58" s="307" t="s">
        <v>71</v>
      </c>
      <c r="H58" s="307" t="s">
        <v>71</v>
      </c>
      <c r="I58" s="307" t="s">
        <v>71</v>
      </c>
      <c r="J58" s="307" t="s">
        <v>71</v>
      </c>
      <c r="K58" s="307" t="s">
        <v>71</v>
      </c>
      <c r="L58" s="260">
        <v>851</v>
      </c>
      <c r="M58" s="307" t="s">
        <v>71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7"/>
      <c r="AD58" s="17"/>
      <c r="AE58" s="17"/>
    </row>
    <row r="59" spans="1:31" ht="13.15" customHeight="1" x14ac:dyDescent="0.25">
      <c r="A59" s="258" t="s">
        <v>811</v>
      </c>
      <c r="B59" s="256" t="s">
        <v>716</v>
      </c>
      <c r="C59" s="307" t="s">
        <v>71</v>
      </c>
      <c r="D59" s="307" t="s">
        <v>71</v>
      </c>
      <c r="E59" s="307" t="s">
        <v>71</v>
      </c>
      <c r="F59" s="307" t="s">
        <v>71</v>
      </c>
      <c r="G59" s="307" t="s">
        <v>71</v>
      </c>
      <c r="H59" s="307" t="s">
        <v>71</v>
      </c>
      <c r="I59" s="307" t="s">
        <v>71</v>
      </c>
      <c r="J59" s="307" t="s">
        <v>71</v>
      </c>
      <c r="K59" s="307" t="s">
        <v>71</v>
      </c>
      <c r="L59" s="260">
        <v>0</v>
      </c>
      <c r="M59" s="307" t="s">
        <v>71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7"/>
      <c r="AD59" s="17"/>
      <c r="AE59" s="17"/>
    </row>
    <row r="60" spans="1:31" ht="13.15" customHeight="1" x14ac:dyDescent="0.25">
      <c r="A60" s="314" t="s">
        <v>812</v>
      </c>
      <c r="B60" s="315" t="s">
        <v>717</v>
      </c>
      <c r="C60" s="317" t="s">
        <v>71</v>
      </c>
      <c r="D60" s="317" t="s">
        <v>71</v>
      </c>
      <c r="E60" s="317" t="s">
        <v>71</v>
      </c>
      <c r="F60" s="317" t="s">
        <v>71</v>
      </c>
      <c r="G60" s="317" t="s">
        <v>71</v>
      </c>
      <c r="H60" s="317" t="s">
        <v>71</v>
      </c>
      <c r="I60" s="317" t="s">
        <v>71</v>
      </c>
      <c r="J60" s="317" t="s">
        <v>71</v>
      </c>
      <c r="K60" s="317" t="s">
        <v>71</v>
      </c>
      <c r="L60" s="322">
        <f>L61+L62</f>
        <v>0</v>
      </c>
      <c r="M60" s="317" t="s">
        <v>71</v>
      </c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17"/>
      <c r="AD60" s="17"/>
      <c r="AE60" s="17"/>
    </row>
    <row r="61" spans="1:31" ht="13.15" customHeight="1" x14ac:dyDescent="0.25">
      <c r="A61" s="258" t="s">
        <v>813</v>
      </c>
      <c r="B61" s="253" t="s">
        <v>718</v>
      </c>
      <c r="C61" s="307" t="s">
        <v>71</v>
      </c>
      <c r="D61" s="307" t="s">
        <v>71</v>
      </c>
      <c r="E61" s="307" t="s">
        <v>71</v>
      </c>
      <c r="F61" s="307" t="s">
        <v>71</v>
      </c>
      <c r="G61" s="307" t="s">
        <v>71</v>
      </c>
      <c r="H61" s="307" t="s">
        <v>71</v>
      </c>
      <c r="I61" s="307" t="s">
        <v>71</v>
      </c>
      <c r="J61" s="307" t="s">
        <v>71</v>
      </c>
      <c r="K61" s="307" t="s">
        <v>71</v>
      </c>
      <c r="L61" s="260">
        <v>0</v>
      </c>
      <c r="M61" s="307" t="s">
        <v>71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7"/>
      <c r="AD61" s="17"/>
      <c r="AE61" s="17"/>
    </row>
    <row r="62" spans="1:31" ht="13.15" customHeight="1" x14ac:dyDescent="0.25">
      <c r="A62" s="258" t="s">
        <v>814</v>
      </c>
      <c r="B62" s="252" t="s">
        <v>756</v>
      </c>
      <c r="C62" s="307" t="s">
        <v>71</v>
      </c>
      <c r="D62" s="307" t="s">
        <v>71</v>
      </c>
      <c r="E62" s="307" t="s">
        <v>71</v>
      </c>
      <c r="F62" s="307" t="s">
        <v>71</v>
      </c>
      <c r="G62" s="307" t="s">
        <v>71</v>
      </c>
      <c r="H62" s="307" t="s">
        <v>71</v>
      </c>
      <c r="I62" s="307" t="s">
        <v>71</v>
      </c>
      <c r="J62" s="307" t="s">
        <v>71</v>
      </c>
      <c r="K62" s="307" t="s">
        <v>71</v>
      </c>
      <c r="L62" s="260">
        <v>0</v>
      </c>
      <c r="M62" s="307" t="s">
        <v>71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7"/>
      <c r="AD62" s="17"/>
      <c r="AE62" s="17"/>
    </row>
    <row r="63" spans="1:31" ht="13.15" customHeight="1" x14ac:dyDescent="0.25">
      <c r="A63" s="314" t="s">
        <v>815</v>
      </c>
      <c r="B63" s="315" t="s">
        <v>719</v>
      </c>
      <c r="C63" s="317" t="s">
        <v>71</v>
      </c>
      <c r="D63" s="317" t="s">
        <v>71</v>
      </c>
      <c r="E63" s="317" t="s">
        <v>71</v>
      </c>
      <c r="F63" s="317" t="s">
        <v>71</v>
      </c>
      <c r="G63" s="317" t="s">
        <v>71</v>
      </c>
      <c r="H63" s="317" t="s">
        <v>71</v>
      </c>
      <c r="I63" s="317" t="s">
        <v>71</v>
      </c>
      <c r="J63" s="317" t="s">
        <v>71</v>
      </c>
      <c r="K63" s="317" t="s">
        <v>71</v>
      </c>
      <c r="L63" s="322">
        <f>L64+L65+L66+L67+L68</f>
        <v>5440</v>
      </c>
      <c r="M63" s="317" t="s">
        <v>71</v>
      </c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17"/>
      <c r="AD63" s="17"/>
      <c r="AE63" s="17"/>
    </row>
    <row r="64" spans="1:31" ht="13.15" customHeight="1" x14ac:dyDescent="0.25">
      <c r="A64" s="258" t="s">
        <v>816</v>
      </c>
      <c r="B64" s="253" t="s">
        <v>720</v>
      </c>
      <c r="C64" s="307" t="s">
        <v>71</v>
      </c>
      <c r="D64" s="307" t="s">
        <v>71</v>
      </c>
      <c r="E64" s="307" t="s">
        <v>71</v>
      </c>
      <c r="F64" s="307" t="s">
        <v>71</v>
      </c>
      <c r="G64" s="307" t="s">
        <v>71</v>
      </c>
      <c r="H64" s="307" t="s">
        <v>71</v>
      </c>
      <c r="I64" s="307" t="s">
        <v>71</v>
      </c>
      <c r="J64" s="307" t="s">
        <v>71</v>
      </c>
      <c r="K64" s="307" t="s">
        <v>71</v>
      </c>
      <c r="L64" s="260">
        <v>0</v>
      </c>
      <c r="M64" s="307" t="s">
        <v>71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7"/>
      <c r="AD64" s="17"/>
      <c r="AE64" s="17"/>
    </row>
    <row r="65" spans="1:31" ht="13.15" customHeight="1" x14ac:dyDescent="0.25">
      <c r="A65" s="258" t="s">
        <v>817</v>
      </c>
      <c r="B65" s="252" t="s">
        <v>757</v>
      </c>
      <c r="C65" s="307" t="s">
        <v>71</v>
      </c>
      <c r="D65" s="307" t="s">
        <v>71</v>
      </c>
      <c r="E65" s="307" t="s">
        <v>71</v>
      </c>
      <c r="F65" s="307" t="s">
        <v>71</v>
      </c>
      <c r="G65" s="307" t="s">
        <v>71</v>
      </c>
      <c r="H65" s="307" t="s">
        <v>71</v>
      </c>
      <c r="I65" s="307" t="s">
        <v>71</v>
      </c>
      <c r="J65" s="307" t="s">
        <v>71</v>
      </c>
      <c r="K65" s="307" t="s">
        <v>71</v>
      </c>
      <c r="L65" s="260">
        <v>3978</v>
      </c>
      <c r="M65" s="307" t="s">
        <v>71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7"/>
      <c r="AD65" s="17"/>
      <c r="AE65" s="17"/>
    </row>
    <row r="66" spans="1:31" ht="13.15" customHeight="1" x14ac:dyDescent="0.25">
      <c r="A66" s="258" t="s">
        <v>818</v>
      </c>
      <c r="B66" s="252" t="s">
        <v>758</v>
      </c>
      <c r="C66" s="307" t="s">
        <v>71</v>
      </c>
      <c r="D66" s="307" t="s">
        <v>71</v>
      </c>
      <c r="E66" s="307" t="s">
        <v>71</v>
      </c>
      <c r="F66" s="307" t="s">
        <v>71</v>
      </c>
      <c r="G66" s="307" t="s">
        <v>71</v>
      </c>
      <c r="H66" s="307" t="s">
        <v>71</v>
      </c>
      <c r="I66" s="307" t="s">
        <v>71</v>
      </c>
      <c r="J66" s="307" t="s">
        <v>71</v>
      </c>
      <c r="K66" s="307" t="s">
        <v>71</v>
      </c>
      <c r="L66" s="260">
        <v>1366</v>
      </c>
      <c r="M66" s="307" t="s">
        <v>71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7"/>
      <c r="AD66" s="17"/>
      <c r="AE66" s="17"/>
    </row>
    <row r="67" spans="1:31" ht="46.15" customHeight="1" x14ac:dyDescent="0.25">
      <c r="A67" s="258" t="s">
        <v>819</v>
      </c>
      <c r="B67" s="253" t="s">
        <v>759</v>
      </c>
      <c r="C67" s="308" t="s">
        <v>71</v>
      </c>
      <c r="D67" s="308" t="s">
        <v>71</v>
      </c>
      <c r="E67" s="308" t="s">
        <v>71</v>
      </c>
      <c r="F67" s="308" t="s">
        <v>71</v>
      </c>
      <c r="G67" s="308" t="s">
        <v>71</v>
      </c>
      <c r="H67" s="308" t="s">
        <v>71</v>
      </c>
      <c r="I67" s="308" t="s">
        <v>71</v>
      </c>
      <c r="J67" s="308" t="s">
        <v>71</v>
      </c>
      <c r="K67" s="308" t="s">
        <v>71</v>
      </c>
      <c r="L67" s="261">
        <v>96</v>
      </c>
      <c r="M67" s="307" t="s">
        <v>71</v>
      </c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17"/>
      <c r="AD67" s="17"/>
      <c r="AE67" s="17"/>
    </row>
    <row r="68" spans="1:31" ht="13.15" customHeight="1" x14ac:dyDescent="0.25">
      <c r="A68" s="258" t="s">
        <v>820</v>
      </c>
      <c r="B68" s="256" t="s">
        <v>721</v>
      </c>
      <c r="C68" s="307" t="s">
        <v>71</v>
      </c>
      <c r="D68" s="307" t="s">
        <v>71</v>
      </c>
      <c r="E68" s="307" t="s">
        <v>71</v>
      </c>
      <c r="F68" s="307" t="s">
        <v>71</v>
      </c>
      <c r="G68" s="307" t="s">
        <v>71</v>
      </c>
      <c r="H68" s="307" t="s">
        <v>71</v>
      </c>
      <c r="I68" s="307" t="s">
        <v>71</v>
      </c>
      <c r="J68" s="307" t="s">
        <v>71</v>
      </c>
      <c r="K68" s="307" t="s">
        <v>71</v>
      </c>
      <c r="L68" s="260">
        <v>0</v>
      </c>
      <c r="M68" s="307" t="s">
        <v>71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7"/>
      <c r="AD68" s="17"/>
      <c r="AE68" s="17"/>
    </row>
    <row r="69" spans="1:31" ht="13.15" customHeight="1" x14ac:dyDescent="0.25">
      <c r="A69" s="314" t="s">
        <v>821</v>
      </c>
      <c r="B69" s="315" t="s">
        <v>722</v>
      </c>
      <c r="C69" s="317" t="s">
        <v>71</v>
      </c>
      <c r="D69" s="317" t="s">
        <v>71</v>
      </c>
      <c r="E69" s="317" t="s">
        <v>71</v>
      </c>
      <c r="F69" s="317" t="s">
        <v>71</v>
      </c>
      <c r="G69" s="317" t="s">
        <v>71</v>
      </c>
      <c r="H69" s="317" t="s">
        <v>71</v>
      </c>
      <c r="I69" s="317" t="s">
        <v>71</v>
      </c>
      <c r="J69" s="317" t="s">
        <v>71</v>
      </c>
      <c r="K69" s="317" t="s">
        <v>71</v>
      </c>
      <c r="L69" s="322">
        <f>L70+L71+L72</f>
        <v>0</v>
      </c>
      <c r="M69" s="317" t="s">
        <v>71</v>
      </c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17"/>
      <c r="AD69" s="17"/>
      <c r="AE69" s="17"/>
    </row>
    <row r="70" spans="1:31" ht="13.15" customHeight="1" x14ac:dyDescent="0.25">
      <c r="A70" s="258" t="s">
        <v>822</v>
      </c>
      <c r="B70" s="253" t="s">
        <v>723</v>
      </c>
      <c r="C70" s="307" t="s">
        <v>71</v>
      </c>
      <c r="D70" s="307" t="s">
        <v>71</v>
      </c>
      <c r="E70" s="307" t="s">
        <v>71</v>
      </c>
      <c r="F70" s="307" t="s">
        <v>71</v>
      </c>
      <c r="G70" s="307" t="s">
        <v>71</v>
      </c>
      <c r="H70" s="307" t="s">
        <v>71</v>
      </c>
      <c r="I70" s="307" t="s">
        <v>71</v>
      </c>
      <c r="J70" s="307" t="s">
        <v>71</v>
      </c>
      <c r="K70" s="307" t="s">
        <v>71</v>
      </c>
      <c r="L70" s="260">
        <v>0</v>
      </c>
      <c r="M70" s="307" t="s">
        <v>71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7"/>
      <c r="AD70" s="17"/>
      <c r="AE70" s="17"/>
    </row>
    <row r="71" spans="1:31" ht="13.15" customHeight="1" x14ac:dyDescent="0.25">
      <c r="A71" s="258" t="s">
        <v>823</v>
      </c>
      <c r="B71" s="252" t="s">
        <v>760</v>
      </c>
      <c r="C71" s="307" t="s">
        <v>71</v>
      </c>
      <c r="D71" s="307" t="s">
        <v>71</v>
      </c>
      <c r="E71" s="307" t="s">
        <v>71</v>
      </c>
      <c r="F71" s="307" t="s">
        <v>71</v>
      </c>
      <c r="G71" s="307" t="s">
        <v>71</v>
      </c>
      <c r="H71" s="307" t="s">
        <v>71</v>
      </c>
      <c r="I71" s="307" t="s">
        <v>71</v>
      </c>
      <c r="J71" s="307" t="s">
        <v>71</v>
      </c>
      <c r="K71" s="307" t="s">
        <v>71</v>
      </c>
      <c r="L71" s="260">
        <v>0</v>
      </c>
      <c r="M71" s="307" t="s">
        <v>71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7"/>
      <c r="AD71" s="17"/>
      <c r="AE71" s="17"/>
    </row>
    <row r="72" spans="1:31" ht="13.15" customHeight="1" x14ac:dyDescent="0.25">
      <c r="A72" s="258" t="s">
        <v>824</v>
      </c>
      <c r="B72" s="252" t="s">
        <v>761</v>
      </c>
      <c r="C72" s="307" t="s">
        <v>71</v>
      </c>
      <c r="D72" s="307" t="s">
        <v>71</v>
      </c>
      <c r="E72" s="307" t="s">
        <v>71</v>
      </c>
      <c r="F72" s="307" t="s">
        <v>71</v>
      </c>
      <c r="G72" s="307" t="s">
        <v>71</v>
      </c>
      <c r="H72" s="307" t="s">
        <v>71</v>
      </c>
      <c r="I72" s="307" t="s">
        <v>71</v>
      </c>
      <c r="J72" s="307" t="s">
        <v>71</v>
      </c>
      <c r="K72" s="307" t="s">
        <v>71</v>
      </c>
      <c r="L72" s="260">
        <v>0</v>
      </c>
      <c r="M72" s="307" t="s">
        <v>71</v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7"/>
      <c r="AD72" s="17"/>
      <c r="AE72" s="17"/>
    </row>
    <row r="73" spans="1:31" ht="13.15" customHeight="1" x14ac:dyDescent="0.25">
      <c r="A73" s="314" t="s">
        <v>825</v>
      </c>
      <c r="B73" s="315" t="s">
        <v>724</v>
      </c>
      <c r="C73" s="317" t="s">
        <v>71</v>
      </c>
      <c r="D73" s="317" t="s">
        <v>71</v>
      </c>
      <c r="E73" s="317" t="s">
        <v>71</v>
      </c>
      <c r="F73" s="317" t="s">
        <v>71</v>
      </c>
      <c r="G73" s="317" t="s">
        <v>71</v>
      </c>
      <c r="H73" s="317" t="s">
        <v>71</v>
      </c>
      <c r="I73" s="317" t="s">
        <v>71</v>
      </c>
      <c r="J73" s="317" t="s">
        <v>71</v>
      </c>
      <c r="K73" s="317" t="s">
        <v>71</v>
      </c>
      <c r="L73" s="322">
        <f>L74+L75</f>
        <v>0</v>
      </c>
      <c r="M73" s="317" t="s">
        <v>71</v>
      </c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17"/>
      <c r="AD73" s="17"/>
      <c r="AE73" s="17"/>
    </row>
    <row r="74" spans="1:31" ht="13.15" customHeight="1" x14ac:dyDescent="0.25">
      <c r="A74" s="258" t="s">
        <v>826</v>
      </c>
      <c r="B74" s="253" t="s">
        <v>725</v>
      </c>
      <c r="C74" s="307" t="s">
        <v>71</v>
      </c>
      <c r="D74" s="307" t="s">
        <v>71</v>
      </c>
      <c r="E74" s="307" t="s">
        <v>71</v>
      </c>
      <c r="F74" s="307" t="s">
        <v>71</v>
      </c>
      <c r="G74" s="307" t="s">
        <v>71</v>
      </c>
      <c r="H74" s="307" t="s">
        <v>71</v>
      </c>
      <c r="I74" s="307" t="s">
        <v>71</v>
      </c>
      <c r="J74" s="307" t="s">
        <v>71</v>
      </c>
      <c r="K74" s="307" t="s">
        <v>71</v>
      </c>
      <c r="L74" s="260">
        <v>0</v>
      </c>
      <c r="M74" s="307" t="s">
        <v>71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7"/>
      <c r="AD74" s="17"/>
      <c r="AE74" s="17"/>
    </row>
    <row r="75" spans="1:31" ht="13.15" customHeight="1" x14ac:dyDescent="0.25">
      <c r="A75" s="258" t="s">
        <v>827</v>
      </c>
      <c r="B75" s="252" t="s">
        <v>762</v>
      </c>
      <c r="C75" s="307" t="s">
        <v>71</v>
      </c>
      <c r="D75" s="307" t="s">
        <v>71</v>
      </c>
      <c r="E75" s="307" t="s">
        <v>71</v>
      </c>
      <c r="F75" s="307" t="s">
        <v>71</v>
      </c>
      <c r="G75" s="307" t="s">
        <v>71</v>
      </c>
      <c r="H75" s="307" t="s">
        <v>71</v>
      </c>
      <c r="I75" s="307" t="s">
        <v>71</v>
      </c>
      <c r="J75" s="307" t="s">
        <v>71</v>
      </c>
      <c r="K75" s="307" t="s">
        <v>71</v>
      </c>
      <c r="L75" s="260">
        <v>0</v>
      </c>
      <c r="M75" s="307" t="s">
        <v>71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7"/>
      <c r="AD75" s="17"/>
      <c r="AE75" s="17"/>
    </row>
    <row r="76" spans="1:31" ht="13.15" customHeight="1" x14ac:dyDescent="0.25">
      <c r="A76" s="314" t="s">
        <v>828</v>
      </c>
      <c r="B76" s="315" t="s">
        <v>726</v>
      </c>
      <c r="C76" s="317" t="s">
        <v>71</v>
      </c>
      <c r="D76" s="317" t="s">
        <v>71</v>
      </c>
      <c r="E76" s="317" t="s">
        <v>71</v>
      </c>
      <c r="F76" s="317" t="s">
        <v>71</v>
      </c>
      <c r="G76" s="317" t="s">
        <v>71</v>
      </c>
      <c r="H76" s="317" t="s">
        <v>71</v>
      </c>
      <c r="I76" s="317" t="s">
        <v>71</v>
      </c>
      <c r="J76" s="317" t="s">
        <v>71</v>
      </c>
      <c r="K76" s="317" t="s">
        <v>71</v>
      </c>
      <c r="L76" s="322">
        <f>L77+L78+L79+L80+L81</f>
        <v>0</v>
      </c>
      <c r="M76" s="317" t="s">
        <v>71</v>
      </c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17"/>
      <c r="AD76" s="17"/>
      <c r="AE76" s="17"/>
    </row>
    <row r="77" spans="1:31" ht="13.15" customHeight="1" x14ac:dyDescent="0.25">
      <c r="A77" s="258" t="s">
        <v>829</v>
      </c>
      <c r="B77" s="253" t="s">
        <v>727</v>
      </c>
      <c r="C77" s="307" t="s">
        <v>71</v>
      </c>
      <c r="D77" s="307" t="s">
        <v>71</v>
      </c>
      <c r="E77" s="307" t="s">
        <v>71</v>
      </c>
      <c r="F77" s="307" t="s">
        <v>71</v>
      </c>
      <c r="G77" s="307" t="s">
        <v>71</v>
      </c>
      <c r="H77" s="307" t="s">
        <v>71</v>
      </c>
      <c r="I77" s="307" t="s">
        <v>71</v>
      </c>
      <c r="J77" s="307" t="s">
        <v>71</v>
      </c>
      <c r="K77" s="307" t="s">
        <v>71</v>
      </c>
      <c r="L77" s="260">
        <v>0</v>
      </c>
      <c r="M77" s="307" t="s">
        <v>71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7"/>
      <c r="AD77" s="17"/>
      <c r="AE77" s="17"/>
    </row>
    <row r="78" spans="1:31" ht="13.15" customHeight="1" x14ac:dyDescent="0.25">
      <c r="A78" s="258" t="s">
        <v>830</v>
      </c>
      <c r="B78" s="252" t="s">
        <v>763</v>
      </c>
      <c r="C78" s="307" t="s">
        <v>71</v>
      </c>
      <c r="D78" s="307" t="s">
        <v>71</v>
      </c>
      <c r="E78" s="307" t="s">
        <v>71</v>
      </c>
      <c r="F78" s="307" t="s">
        <v>71</v>
      </c>
      <c r="G78" s="307" t="s">
        <v>71</v>
      </c>
      <c r="H78" s="307" t="s">
        <v>71</v>
      </c>
      <c r="I78" s="307" t="s">
        <v>71</v>
      </c>
      <c r="J78" s="307" t="s">
        <v>71</v>
      </c>
      <c r="K78" s="307" t="s">
        <v>71</v>
      </c>
      <c r="L78" s="260">
        <v>0</v>
      </c>
      <c r="M78" s="307" t="s">
        <v>71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7"/>
      <c r="AD78" s="17"/>
      <c r="AE78" s="17"/>
    </row>
    <row r="79" spans="1:31" ht="13.15" customHeight="1" x14ac:dyDescent="0.25">
      <c r="A79" s="258" t="s">
        <v>831</v>
      </c>
      <c r="B79" s="252" t="s">
        <v>764</v>
      </c>
      <c r="C79" s="307" t="s">
        <v>71</v>
      </c>
      <c r="D79" s="307" t="s">
        <v>71</v>
      </c>
      <c r="E79" s="307" t="s">
        <v>71</v>
      </c>
      <c r="F79" s="307" t="s">
        <v>71</v>
      </c>
      <c r="G79" s="307" t="s">
        <v>71</v>
      </c>
      <c r="H79" s="307" t="s">
        <v>71</v>
      </c>
      <c r="I79" s="307" t="s">
        <v>71</v>
      </c>
      <c r="J79" s="307" t="s">
        <v>71</v>
      </c>
      <c r="K79" s="307" t="s">
        <v>71</v>
      </c>
      <c r="L79" s="260">
        <v>0</v>
      </c>
      <c r="M79" s="307" t="s">
        <v>71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7"/>
      <c r="AD79" s="17"/>
      <c r="AE79" s="17"/>
    </row>
    <row r="80" spans="1:31" ht="13.15" customHeight="1" x14ac:dyDescent="0.25">
      <c r="A80" s="258" t="s">
        <v>832</v>
      </c>
      <c r="B80" s="256" t="s">
        <v>728</v>
      </c>
      <c r="C80" s="307" t="s">
        <v>71</v>
      </c>
      <c r="D80" s="307" t="s">
        <v>71</v>
      </c>
      <c r="E80" s="307" t="s">
        <v>71</v>
      </c>
      <c r="F80" s="307" t="s">
        <v>71</v>
      </c>
      <c r="G80" s="307" t="s">
        <v>71</v>
      </c>
      <c r="H80" s="307" t="s">
        <v>71</v>
      </c>
      <c r="I80" s="307" t="s">
        <v>71</v>
      </c>
      <c r="J80" s="307" t="s">
        <v>71</v>
      </c>
      <c r="K80" s="307" t="s">
        <v>71</v>
      </c>
      <c r="L80" s="260">
        <v>0</v>
      </c>
      <c r="M80" s="307" t="s">
        <v>71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7"/>
      <c r="AD80" s="17"/>
      <c r="AE80" s="17"/>
    </row>
    <row r="81" spans="1:28" ht="15.75" x14ac:dyDescent="0.25">
      <c r="A81" s="258" t="s">
        <v>833</v>
      </c>
      <c r="B81" s="256" t="s">
        <v>729</v>
      </c>
      <c r="C81" s="307" t="s">
        <v>71</v>
      </c>
      <c r="D81" s="307" t="s">
        <v>71</v>
      </c>
      <c r="E81" s="307" t="s">
        <v>71</v>
      </c>
      <c r="F81" s="307" t="s">
        <v>71</v>
      </c>
      <c r="G81" s="307" t="s">
        <v>71</v>
      </c>
      <c r="H81" s="307" t="s">
        <v>71</v>
      </c>
      <c r="I81" s="307" t="s">
        <v>71</v>
      </c>
      <c r="J81" s="307" t="s">
        <v>71</v>
      </c>
      <c r="K81" s="307" t="s">
        <v>71</v>
      </c>
      <c r="L81" s="260">
        <v>0</v>
      </c>
      <c r="M81" s="307" t="s">
        <v>71</v>
      </c>
      <c r="N81" s="7"/>
      <c r="O81" s="7"/>
      <c r="P81" s="7"/>
      <c r="Q81" s="7"/>
      <c r="R81" s="7"/>
      <c r="S81" s="7"/>
      <c r="T81" s="7"/>
      <c r="U81" s="7"/>
      <c r="V81" s="5"/>
      <c r="W81" s="5"/>
      <c r="X81" s="5"/>
      <c r="Y81" s="5"/>
      <c r="Z81" s="7"/>
      <c r="AA81" s="5"/>
      <c r="AB81" s="7"/>
    </row>
    <row r="82" spans="1:28" ht="15.75" x14ac:dyDescent="0.25">
      <c r="A82" s="314" t="s">
        <v>834</v>
      </c>
      <c r="B82" s="315" t="s">
        <v>730</v>
      </c>
      <c r="C82" s="317" t="s">
        <v>71</v>
      </c>
      <c r="D82" s="317" t="s">
        <v>71</v>
      </c>
      <c r="E82" s="317" t="s">
        <v>71</v>
      </c>
      <c r="F82" s="317" t="s">
        <v>71</v>
      </c>
      <c r="G82" s="317" t="s">
        <v>71</v>
      </c>
      <c r="H82" s="317" t="s">
        <v>71</v>
      </c>
      <c r="I82" s="317" t="s">
        <v>71</v>
      </c>
      <c r="J82" s="317" t="s">
        <v>71</v>
      </c>
      <c r="K82" s="317" t="s">
        <v>71</v>
      </c>
      <c r="L82" s="322">
        <f>L83+L84+L85+L86</f>
        <v>1000</v>
      </c>
      <c r="M82" s="317" t="s">
        <v>71</v>
      </c>
      <c r="N82" s="325"/>
      <c r="O82" s="325"/>
      <c r="P82" s="325"/>
      <c r="Q82" s="325"/>
      <c r="R82" s="325"/>
      <c r="S82" s="325"/>
      <c r="T82" s="325"/>
      <c r="U82" s="325"/>
      <c r="V82" s="326"/>
      <c r="W82" s="326"/>
      <c r="X82" s="326"/>
      <c r="Y82" s="326"/>
      <c r="Z82" s="325"/>
      <c r="AA82" s="326"/>
      <c r="AB82" s="325"/>
    </row>
    <row r="83" spans="1:28" ht="15.75" x14ac:dyDescent="0.25">
      <c r="A83" s="258" t="s">
        <v>835</v>
      </c>
      <c r="B83" s="253" t="s">
        <v>731</v>
      </c>
      <c r="C83" s="307" t="s">
        <v>71</v>
      </c>
      <c r="D83" s="307" t="s">
        <v>71</v>
      </c>
      <c r="E83" s="307" t="s">
        <v>71</v>
      </c>
      <c r="F83" s="307" t="s">
        <v>71</v>
      </c>
      <c r="G83" s="307" t="s">
        <v>71</v>
      </c>
      <c r="H83" s="307" t="s">
        <v>71</v>
      </c>
      <c r="I83" s="307" t="s">
        <v>71</v>
      </c>
      <c r="J83" s="307" t="s">
        <v>71</v>
      </c>
      <c r="K83" s="307" t="s">
        <v>71</v>
      </c>
      <c r="L83" s="260">
        <v>306</v>
      </c>
      <c r="M83" s="307" t="s">
        <v>71</v>
      </c>
      <c r="N83" s="7"/>
      <c r="O83" s="7"/>
      <c r="P83" s="7"/>
      <c r="Q83" s="7"/>
      <c r="R83" s="7"/>
      <c r="S83" s="7"/>
      <c r="T83" s="7"/>
      <c r="U83" s="7"/>
      <c r="V83" s="5"/>
      <c r="W83" s="5"/>
      <c r="X83" s="5"/>
      <c r="Y83" s="5"/>
      <c r="Z83" s="7"/>
      <c r="AA83" s="5"/>
      <c r="AB83" s="7"/>
    </row>
    <row r="84" spans="1:28" ht="15" customHeight="1" x14ac:dyDescent="0.25">
      <c r="A84" s="258" t="s">
        <v>836</v>
      </c>
      <c r="B84" s="252" t="s">
        <v>765</v>
      </c>
      <c r="C84" s="307" t="s">
        <v>71</v>
      </c>
      <c r="D84" s="307" t="s">
        <v>71</v>
      </c>
      <c r="E84" s="307" t="s">
        <v>71</v>
      </c>
      <c r="F84" s="307" t="s">
        <v>71</v>
      </c>
      <c r="G84" s="307" t="s">
        <v>71</v>
      </c>
      <c r="H84" s="307" t="s">
        <v>71</v>
      </c>
      <c r="I84" s="307" t="s">
        <v>71</v>
      </c>
      <c r="J84" s="307" t="s">
        <v>71</v>
      </c>
      <c r="K84" s="307" t="s">
        <v>71</v>
      </c>
      <c r="L84" s="260">
        <v>468</v>
      </c>
      <c r="M84" s="307" t="s">
        <v>71</v>
      </c>
      <c r="N84" s="7"/>
      <c r="O84" s="7"/>
      <c r="P84" s="7"/>
      <c r="Q84" s="7"/>
      <c r="R84" s="7"/>
      <c r="S84" s="7"/>
      <c r="T84" s="7"/>
      <c r="U84" s="7"/>
      <c r="V84" s="5"/>
      <c r="W84" s="5"/>
      <c r="X84" s="5"/>
      <c r="Y84" s="5"/>
      <c r="Z84" s="7"/>
      <c r="AA84" s="5"/>
      <c r="AB84" s="7"/>
    </row>
    <row r="85" spans="1:28" ht="16.899999999999999" customHeight="1" x14ac:dyDescent="0.25">
      <c r="A85" s="258" t="s">
        <v>837</v>
      </c>
      <c r="B85" s="252" t="s">
        <v>766</v>
      </c>
      <c r="C85" s="307" t="s">
        <v>71</v>
      </c>
      <c r="D85" s="307" t="s">
        <v>71</v>
      </c>
      <c r="E85" s="307" t="s">
        <v>71</v>
      </c>
      <c r="F85" s="307" t="s">
        <v>71</v>
      </c>
      <c r="G85" s="307" t="s">
        <v>71</v>
      </c>
      <c r="H85" s="307" t="s">
        <v>71</v>
      </c>
      <c r="I85" s="307" t="s">
        <v>71</v>
      </c>
      <c r="J85" s="307" t="s">
        <v>71</v>
      </c>
      <c r="K85" s="307" t="s">
        <v>71</v>
      </c>
      <c r="L85" s="260">
        <v>0</v>
      </c>
      <c r="M85" s="307" t="s">
        <v>71</v>
      </c>
      <c r="N85" s="7"/>
      <c r="O85" s="7"/>
      <c r="P85" s="7"/>
      <c r="Q85" s="7"/>
      <c r="R85" s="7"/>
      <c r="S85" s="7"/>
      <c r="T85" s="7"/>
      <c r="U85" s="7"/>
      <c r="V85" s="5"/>
      <c r="W85" s="5"/>
      <c r="X85" s="5"/>
      <c r="Y85" s="5"/>
      <c r="Z85" s="7"/>
      <c r="AA85" s="5"/>
      <c r="AB85" s="7"/>
    </row>
    <row r="86" spans="1:28" ht="15.75" x14ac:dyDescent="0.25">
      <c r="A86" s="258" t="s">
        <v>838</v>
      </c>
      <c r="B86" s="253" t="s">
        <v>767</v>
      </c>
      <c r="C86" s="307" t="s">
        <v>71</v>
      </c>
      <c r="D86" s="307" t="s">
        <v>71</v>
      </c>
      <c r="E86" s="307" t="s">
        <v>71</v>
      </c>
      <c r="F86" s="307" t="s">
        <v>71</v>
      </c>
      <c r="G86" s="307" t="s">
        <v>71</v>
      </c>
      <c r="H86" s="307" t="s">
        <v>71</v>
      </c>
      <c r="I86" s="307" t="s">
        <v>71</v>
      </c>
      <c r="J86" s="307" t="s">
        <v>71</v>
      </c>
      <c r="K86" s="307" t="s">
        <v>71</v>
      </c>
      <c r="L86" s="260">
        <v>226</v>
      </c>
      <c r="M86" s="307" t="s">
        <v>71</v>
      </c>
      <c r="N86" s="7"/>
      <c r="O86" s="7"/>
      <c r="P86" s="7"/>
      <c r="Q86" s="7"/>
      <c r="R86" s="7"/>
      <c r="S86" s="7"/>
      <c r="T86" s="7"/>
      <c r="U86" s="7"/>
      <c r="V86" s="5"/>
      <c r="W86" s="5"/>
      <c r="X86" s="5"/>
      <c r="Y86" s="5"/>
      <c r="Z86" s="7"/>
      <c r="AA86" s="5"/>
      <c r="AB86" s="7"/>
    </row>
    <row r="87" spans="1:28" x14ac:dyDescent="0.25">
      <c r="A87" s="327" t="s">
        <v>72</v>
      </c>
      <c r="B87" s="328"/>
      <c r="C87" s="317" t="s">
        <v>71</v>
      </c>
      <c r="D87" s="317" t="s">
        <v>71</v>
      </c>
      <c r="E87" s="317" t="s">
        <v>71</v>
      </c>
      <c r="F87" s="317" t="s">
        <v>71</v>
      </c>
      <c r="G87" s="317" t="s">
        <v>71</v>
      </c>
      <c r="H87" s="317" t="s">
        <v>71</v>
      </c>
      <c r="I87" s="317" t="s">
        <v>71</v>
      </c>
      <c r="J87" s="317" t="s">
        <v>71</v>
      </c>
      <c r="K87" s="317" t="s">
        <v>71</v>
      </c>
      <c r="L87" s="320">
        <f>L15+L21+L32+L39+L47+L60+L63+L69+L73+L76+L82</f>
        <v>25716</v>
      </c>
      <c r="M87" s="317" t="s">
        <v>71</v>
      </c>
      <c r="N87" s="325"/>
      <c r="O87" s="325"/>
      <c r="P87" s="325"/>
      <c r="Q87" s="325"/>
      <c r="R87" s="325"/>
      <c r="S87" s="325"/>
      <c r="T87" s="325"/>
      <c r="U87" s="325"/>
      <c r="V87" s="329"/>
      <c r="W87" s="330"/>
      <c r="X87" s="329"/>
      <c r="Y87" s="329"/>
      <c r="Z87" s="325"/>
      <c r="AA87" s="329"/>
      <c r="AB87" s="325"/>
    </row>
    <row r="88" spans="1:28" hidden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9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557" t="s">
        <v>59</v>
      </c>
      <c r="B90" s="557"/>
      <c r="C90" s="557"/>
      <c r="D90" s="557"/>
      <c r="E90" s="2"/>
      <c r="F90" s="9" t="s">
        <v>76</v>
      </c>
      <c r="G90" s="9"/>
      <c r="H90" s="9"/>
      <c r="I90" s="2"/>
      <c r="J90" s="2"/>
      <c r="K90" s="2"/>
      <c r="L90" s="2"/>
      <c r="M90" s="2"/>
      <c r="N90" s="2"/>
      <c r="O90" s="2"/>
      <c r="P90" s="2"/>
      <c r="Q90" s="562" t="s">
        <v>77</v>
      </c>
      <c r="R90" s="562"/>
      <c r="S90" s="562"/>
      <c r="T90" s="562"/>
      <c r="U90" s="562"/>
      <c r="V90" s="562"/>
      <c r="W90" s="568" t="s">
        <v>73</v>
      </c>
      <c r="X90" s="568"/>
      <c r="Y90" s="568"/>
      <c r="Z90" s="568"/>
      <c r="AA90" s="568"/>
      <c r="AB90" s="568"/>
    </row>
    <row r="91" spans="1:28" ht="10.9" customHeight="1" x14ac:dyDescent="0.25">
      <c r="A91" s="2"/>
      <c r="B91" s="2"/>
      <c r="C91" s="2"/>
      <c r="D91" s="2"/>
      <c r="E91" s="2"/>
      <c r="F91" s="555" t="s">
        <v>78</v>
      </c>
      <c r="G91" s="555"/>
      <c r="H91" s="555"/>
      <c r="I91" s="555"/>
      <c r="J91" s="555"/>
      <c r="K91" s="555"/>
      <c r="L91" s="2"/>
      <c r="M91" s="2"/>
      <c r="N91" s="2"/>
      <c r="O91" s="2"/>
      <c r="P91" s="2"/>
      <c r="Q91" s="555" t="s">
        <v>74</v>
      </c>
      <c r="R91" s="555"/>
      <c r="S91" s="555"/>
      <c r="T91" s="555"/>
      <c r="U91" s="555"/>
      <c r="V91" s="555"/>
      <c r="W91" s="555" t="s">
        <v>75</v>
      </c>
      <c r="X91" s="555"/>
      <c r="Y91" s="555"/>
      <c r="Z91" s="555"/>
      <c r="AA91" s="555"/>
      <c r="AB91" s="555"/>
    </row>
    <row r="92" spans="1:28" ht="7.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10" t="s">
        <v>79</v>
      </c>
      <c r="B93" s="2"/>
      <c r="C93" s="10" t="s">
        <v>80</v>
      </c>
      <c r="D93" s="1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556">
        <v>44788</v>
      </c>
      <c r="X93" s="556"/>
      <c r="Y93" s="556"/>
      <c r="Z93" s="556"/>
      <c r="AA93" s="556"/>
      <c r="AB93" s="556"/>
    </row>
    <row r="94" spans="1:2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557" t="s">
        <v>60</v>
      </c>
      <c r="X94" s="557"/>
      <c r="Y94" s="557"/>
      <c r="Z94" s="557"/>
      <c r="AA94" s="557"/>
      <c r="AB94" s="557"/>
    </row>
    <row r="99" spans="1:15" x14ac:dyDescent="0.25">
      <c r="A99" s="223" t="s">
        <v>81</v>
      </c>
      <c r="B99" s="224" t="s">
        <v>2</v>
      </c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</row>
  </sheetData>
  <mergeCells count="17">
    <mergeCell ref="W93:AB93"/>
    <mergeCell ref="W94:AB94"/>
    <mergeCell ref="A3:AB3"/>
    <mergeCell ref="A6:AB6"/>
    <mergeCell ref="F91:K91"/>
    <mergeCell ref="Q91:V91"/>
    <mergeCell ref="W91:AB91"/>
    <mergeCell ref="A90:D90"/>
    <mergeCell ref="Q90:V90"/>
    <mergeCell ref="W90:AB90"/>
    <mergeCell ref="C11:K12"/>
    <mergeCell ref="X1:AB1"/>
    <mergeCell ref="A8:AB8"/>
    <mergeCell ref="A9:AB9"/>
    <mergeCell ref="L11:AB12"/>
    <mergeCell ref="A11:A13"/>
    <mergeCell ref="B11:B13"/>
  </mergeCells>
  <pageMargins left="0.7" right="0.7" top="0.75" bottom="0.75" header="0.3" footer="0.3"/>
  <pageSetup paperSize="9" scale="85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30"/>
  <sheetViews>
    <sheetView zoomScale="70" zoomScaleNormal="70" workbookViewId="0">
      <selection activeCell="A3" sqref="A3:AF23"/>
    </sheetView>
  </sheetViews>
  <sheetFormatPr defaultColWidth="8.85546875" defaultRowHeight="15" x14ac:dyDescent="0.25"/>
  <cols>
    <col min="1" max="1" width="8.85546875" style="168"/>
    <col min="2" max="2" width="19.7109375" style="168" customWidth="1"/>
    <col min="3" max="3" width="3.85546875" style="168" customWidth="1"/>
    <col min="4" max="5" width="4" style="168" customWidth="1"/>
    <col min="6" max="6" width="3.7109375" style="168" customWidth="1"/>
    <col min="7" max="7" width="4.28515625" style="168" customWidth="1"/>
    <col min="8" max="8" width="3.7109375" style="168" customWidth="1"/>
    <col min="9" max="9" width="4.28515625" style="168" customWidth="1"/>
    <col min="10" max="10" width="4.42578125" style="168" customWidth="1"/>
    <col min="11" max="11" width="4.28515625" style="168" customWidth="1"/>
    <col min="12" max="12" width="4.140625" style="168" customWidth="1"/>
    <col min="13" max="13" width="4.28515625" style="168" customWidth="1"/>
    <col min="14" max="14" width="4.7109375" style="168" customWidth="1"/>
    <col min="15" max="15" width="4.140625" style="168" customWidth="1"/>
    <col min="16" max="16" width="4.42578125" style="168" customWidth="1"/>
    <col min="17" max="17" width="4.140625" style="168" customWidth="1"/>
    <col min="18" max="18" width="3.85546875" style="168" customWidth="1"/>
    <col min="19" max="30" width="4.140625" style="168" customWidth="1"/>
    <col min="31" max="31" width="4.5703125" style="168" customWidth="1"/>
    <col min="32" max="32" width="4.140625" style="168" customWidth="1"/>
    <col min="33" max="16384" width="8.85546875" style="168"/>
  </cols>
  <sheetData>
    <row r="1" spans="1:32" x14ac:dyDescent="0.25">
      <c r="AD1" s="195" t="s">
        <v>556</v>
      </c>
    </row>
    <row r="3" spans="1:32" x14ac:dyDescent="0.25">
      <c r="A3" s="579" t="s">
        <v>557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</row>
    <row r="4" spans="1:32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32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</row>
    <row r="7" spans="1:32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4"/>
    </row>
    <row r="8" spans="1:32" x14ac:dyDescent="0.25">
      <c r="A8" s="869" t="s">
        <v>63</v>
      </c>
      <c r="B8" s="870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870"/>
    </row>
    <row r="9" spans="1:32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</row>
    <row r="10" spans="1:32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</row>
    <row r="11" spans="1:32" ht="15.75" x14ac:dyDescent="0.25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</row>
    <row r="12" spans="1:32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</row>
    <row r="13" spans="1:32" ht="21.75" customHeight="1" x14ac:dyDescent="0.25">
      <c r="A13" s="834" t="s">
        <v>4</v>
      </c>
      <c r="B13" s="834" t="s">
        <v>102</v>
      </c>
      <c r="C13" s="831" t="s">
        <v>552</v>
      </c>
      <c r="D13" s="832"/>
      <c r="E13" s="832"/>
      <c r="F13" s="832"/>
      <c r="G13" s="832"/>
      <c r="H13" s="832"/>
      <c r="I13" s="832"/>
      <c r="J13" s="832"/>
      <c r="K13" s="832"/>
      <c r="L13" s="832"/>
      <c r="M13" s="832"/>
      <c r="N13" s="832"/>
      <c r="O13" s="832"/>
      <c r="P13" s="832"/>
      <c r="Q13" s="832"/>
      <c r="R13" s="832"/>
      <c r="S13" s="832"/>
      <c r="T13" s="832"/>
      <c r="U13" s="832"/>
      <c r="V13" s="832"/>
      <c r="W13" s="832"/>
      <c r="X13" s="832"/>
      <c r="Y13" s="832"/>
      <c r="Z13" s="832"/>
      <c r="AA13" s="832"/>
      <c r="AB13" s="832"/>
      <c r="AC13" s="832"/>
      <c r="AD13" s="832"/>
      <c r="AE13" s="832"/>
      <c r="AF13" s="833"/>
    </row>
    <row r="14" spans="1:32" x14ac:dyDescent="0.25">
      <c r="A14" s="835"/>
      <c r="B14" s="835"/>
      <c r="C14" s="877" t="s">
        <v>558</v>
      </c>
      <c r="D14" s="877"/>
      <c r="E14" s="877"/>
      <c r="F14" s="877"/>
      <c r="G14" s="877"/>
      <c r="H14" s="877"/>
      <c r="I14" s="877"/>
      <c r="J14" s="877"/>
      <c r="K14" s="877"/>
      <c r="L14" s="871" t="s">
        <v>561</v>
      </c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3"/>
    </row>
    <row r="15" spans="1:32" ht="146.25" customHeight="1" x14ac:dyDescent="0.25">
      <c r="A15" s="836"/>
      <c r="B15" s="836"/>
      <c r="C15" s="193" t="s">
        <v>152</v>
      </c>
      <c r="D15" s="193" t="s">
        <v>153</v>
      </c>
      <c r="E15" s="193" t="s">
        <v>154</v>
      </c>
      <c r="F15" s="193" t="s">
        <v>155</v>
      </c>
      <c r="G15" s="193" t="s">
        <v>148</v>
      </c>
      <c r="H15" s="193" t="s">
        <v>149</v>
      </c>
      <c r="I15" s="193" t="s">
        <v>156</v>
      </c>
      <c r="J15" s="193" t="s">
        <v>157</v>
      </c>
      <c r="K15" s="193" t="s">
        <v>150</v>
      </c>
      <c r="L15" s="193" t="s">
        <v>177</v>
      </c>
      <c r="M15" s="193" t="s">
        <v>562</v>
      </c>
      <c r="N15" s="193" t="s">
        <v>563</v>
      </c>
      <c r="O15" s="193" t="s">
        <v>180</v>
      </c>
      <c r="P15" s="193" t="s">
        <v>17</v>
      </c>
      <c r="Q15" s="193"/>
      <c r="R15" s="193"/>
      <c r="S15" s="193"/>
      <c r="T15" s="193"/>
      <c r="U15" s="193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</row>
    <row r="16" spans="1:32" x14ac:dyDescent="0.25">
      <c r="A16" s="490">
        <v>1</v>
      </c>
      <c r="B16" s="490">
        <v>2</v>
      </c>
      <c r="C16" s="490">
        <v>123</v>
      </c>
      <c r="D16" s="490">
        <v>124</v>
      </c>
      <c r="E16" s="490">
        <v>125</v>
      </c>
      <c r="F16" s="490">
        <v>126</v>
      </c>
      <c r="G16" s="490">
        <v>127</v>
      </c>
      <c r="H16" s="490">
        <v>128</v>
      </c>
      <c r="I16" s="490">
        <v>129</v>
      </c>
      <c r="J16" s="490">
        <v>130</v>
      </c>
      <c r="K16" s="490">
        <v>131</v>
      </c>
      <c r="L16" s="490">
        <v>132</v>
      </c>
      <c r="M16" s="490">
        <v>133</v>
      </c>
      <c r="N16" s="490">
        <v>134</v>
      </c>
      <c r="O16" s="490">
        <v>135</v>
      </c>
      <c r="P16" s="490">
        <v>136</v>
      </c>
      <c r="Q16" s="490">
        <v>137</v>
      </c>
      <c r="R16" s="490">
        <v>138</v>
      </c>
      <c r="S16" s="490">
        <v>139</v>
      </c>
      <c r="T16" s="490">
        <v>140</v>
      </c>
      <c r="U16" s="490">
        <v>141</v>
      </c>
      <c r="V16" s="490">
        <v>142</v>
      </c>
      <c r="W16" s="490">
        <v>143</v>
      </c>
      <c r="X16" s="490">
        <v>144</v>
      </c>
      <c r="Y16" s="490">
        <v>145</v>
      </c>
      <c r="Z16" s="490">
        <v>146</v>
      </c>
      <c r="AA16" s="490">
        <v>147</v>
      </c>
      <c r="AB16" s="490">
        <v>148</v>
      </c>
      <c r="AC16" s="490">
        <v>149</v>
      </c>
      <c r="AD16" s="490">
        <v>150</v>
      </c>
      <c r="AE16" s="490">
        <v>151</v>
      </c>
      <c r="AF16" s="490">
        <v>152</v>
      </c>
    </row>
    <row r="17" spans="1:32" ht="26.25" x14ac:dyDescent="0.25">
      <c r="A17" s="490">
        <v>1</v>
      </c>
      <c r="B17" s="297" t="s">
        <v>1002</v>
      </c>
      <c r="C17" s="194"/>
      <c r="D17" s="194"/>
      <c r="E17" s="194"/>
      <c r="F17" s="194">
        <v>1</v>
      </c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</row>
    <row r="18" spans="1:32" x14ac:dyDescent="0.25">
      <c r="A18" s="200" t="s">
        <v>72</v>
      </c>
      <c r="B18" s="489"/>
      <c r="C18" s="490"/>
      <c r="D18" s="490"/>
      <c r="E18" s="490"/>
      <c r="F18" s="490">
        <f>SUM(F17:F17)</f>
        <v>1</v>
      </c>
      <c r="G18" s="490"/>
      <c r="H18" s="490"/>
      <c r="I18" s="490"/>
      <c r="J18" s="490"/>
      <c r="K18" s="490"/>
      <c r="L18" s="490"/>
      <c r="M18" s="490"/>
      <c r="N18" s="490"/>
      <c r="O18" s="490"/>
      <c r="P18" s="194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</row>
    <row r="19" spans="1:32" ht="33" customHeigh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</row>
    <row r="20" spans="1:32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</row>
    <row r="21" spans="1:32" s="172" customFormat="1" ht="12.75" x14ac:dyDescent="0.2">
      <c r="A21" s="843" t="s">
        <v>59</v>
      </c>
      <c r="B21" s="843"/>
      <c r="C21" s="843"/>
      <c r="D21" s="843"/>
      <c r="E21" s="174"/>
      <c r="F21" s="198" t="s">
        <v>76</v>
      </c>
      <c r="G21" s="198"/>
      <c r="H21" s="198"/>
      <c r="I21" s="174"/>
      <c r="J21" s="174"/>
      <c r="K21" s="174"/>
      <c r="L21" s="174"/>
      <c r="M21" s="174"/>
      <c r="N21" s="174"/>
      <c r="O21" s="174"/>
      <c r="P21" s="174"/>
      <c r="Q21" s="849" t="s">
        <v>77</v>
      </c>
      <c r="R21" s="849"/>
      <c r="S21" s="849"/>
      <c r="T21" s="849"/>
      <c r="U21" s="849"/>
      <c r="V21" s="849"/>
      <c r="W21" s="174"/>
      <c r="X21" s="174"/>
      <c r="Y21" s="174"/>
      <c r="Z21" s="174"/>
      <c r="AA21" s="197" t="s">
        <v>73</v>
      </c>
      <c r="AB21" s="197"/>
      <c r="AC21" s="197"/>
      <c r="AD21" s="174"/>
      <c r="AE21" s="174"/>
      <c r="AF21" s="174"/>
    </row>
    <row r="22" spans="1:32" x14ac:dyDescent="0.25">
      <c r="A22" s="169"/>
      <c r="B22" s="169"/>
      <c r="C22" s="169"/>
      <c r="D22" s="169"/>
      <c r="E22" s="169"/>
      <c r="F22" s="840" t="s">
        <v>78</v>
      </c>
      <c r="G22" s="840"/>
      <c r="H22" s="840"/>
      <c r="I22" s="840"/>
      <c r="J22" s="840"/>
      <c r="K22" s="840"/>
      <c r="L22" s="169"/>
      <c r="M22" s="169"/>
      <c r="N22" s="169"/>
      <c r="O22" s="169"/>
      <c r="P22" s="169"/>
      <c r="Q22" s="840" t="s">
        <v>74</v>
      </c>
      <c r="R22" s="840"/>
      <c r="S22" s="840"/>
      <c r="T22" s="840"/>
      <c r="U22" s="840"/>
      <c r="V22" s="840"/>
      <c r="W22" s="169"/>
      <c r="X22" s="169"/>
      <c r="Y22" s="169"/>
      <c r="Z22" s="169"/>
      <c r="AA22" s="840" t="s">
        <v>75</v>
      </c>
      <c r="AB22" s="840"/>
      <c r="AC22" s="840"/>
      <c r="AD22" s="840"/>
      <c r="AE22" s="840"/>
      <c r="AF22" s="840"/>
    </row>
    <row r="23" spans="1:32" s="172" customFormat="1" ht="12.75" x14ac:dyDescent="0.2">
      <c r="A23" s="175" t="s">
        <v>79</v>
      </c>
      <c r="B23" s="174"/>
      <c r="C23" s="175" t="s">
        <v>80</v>
      </c>
      <c r="D23" s="175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841">
        <v>44790</v>
      </c>
      <c r="Z23" s="842"/>
      <c r="AA23" s="842"/>
      <c r="AB23" s="842"/>
      <c r="AC23" s="842"/>
      <c r="AD23" s="842"/>
      <c r="AE23" s="842"/>
      <c r="AF23" s="174"/>
    </row>
    <row r="24" spans="1:32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843" t="s">
        <v>60</v>
      </c>
      <c r="Z24" s="843"/>
      <c r="AA24" s="843"/>
      <c r="AB24" s="843"/>
      <c r="AC24" s="843"/>
      <c r="AD24" s="843"/>
      <c r="AE24" s="843"/>
      <c r="AF24" s="169"/>
    </row>
    <row r="30" spans="1:32" x14ac:dyDescent="0.25">
      <c r="A30" s="246" t="s">
        <v>81</v>
      </c>
      <c r="B30" s="247" t="s">
        <v>0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</row>
  </sheetData>
  <mergeCells count="17">
    <mergeCell ref="F22:K22"/>
    <mergeCell ref="Q22:V22"/>
    <mergeCell ref="AA22:AF22"/>
    <mergeCell ref="Y23:AE23"/>
    <mergeCell ref="Y24:AE24"/>
    <mergeCell ref="A3:AF3"/>
    <mergeCell ref="A4:AF4"/>
    <mergeCell ref="A21:D21"/>
    <mergeCell ref="Q21:V21"/>
    <mergeCell ref="A7:AF7"/>
    <mergeCell ref="A8:AF8"/>
    <mergeCell ref="A11:AF11"/>
    <mergeCell ref="A13:A15"/>
    <mergeCell ref="B13:B15"/>
    <mergeCell ref="C13:AF13"/>
    <mergeCell ref="C14:K14"/>
    <mergeCell ref="L14:AF14"/>
  </mergeCells>
  <pageMargins left="0.7" right="0.7" top="0.75" bottom="0.75" header="0.3" footer="0.3"/>
  <pageSetup paperSize="9" scale="85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F32"/>
  <sheetViews>
    <sheetView workbookViewId="0">
      <selection activeCell="A4" sqref="A4:N25"/>
    </sheetView>
  </sheetViews>
  <sheetFormatPr defaultColWidth="8.85546875" defaultRowHeight="15" x14ac:dyDescent="0.25"/>
  <cols>
    <col min="1" max="1" width="5.28515625" style="168" customWidth="1"/>
    <col min="2" max="2" width="8.85546875" style="168"/>
    <col min="3" max="3" width="10.85546875" style="168" customWidth="1"/>
    <col min="4" max="4" width="13.5703125" style="168" customWidth="1"/>
    <col min="5" max="5" width="22.28515625" style="168" customWidth="1"/>
    <col min="6" max="6" width="11.28515625" style="168" customWidth="1"/>
    <col min="7" max="7" width="9.5703125" style="168" customWidth="1"/>
    <col min="8" max="8" width="7.28515625" style="168" customWidth="1"/>
    <col min="9" max="9" width="5" style="168" customWidth="1"/>
    <col min="10" max="10" width="8.85546875" style="168"/>
    <col min="11" max="11" width="2.42578125" style="168" customWidth="1"/>
    <col min="12" max="12" width="7.7109375" style="168" customWidth="1"/>
    <col min="13" max="13" width="8.85546875" style="168"/>
    <col min="14" max="14" width="7.85546875" style="168" customWidth="1"/>
    <col min="15" max="16384" width="8.85546875" style="168"/>
  </cols>
  <sheetData>
    <row r="2" spans="1:32" x14ac:dyDescent="0.25">
      <c r="L2" s="661" t="s">
        <v>575</v>
      </c>
      <c r="M2" s="661"/>
      <c r="N2" s="661"/>
    </row>
    <row r="4" spans="1:32" x14ac:dyDescent="0.25">
      <c r="A4" s="579" t="s">
        <v>576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15.75" x14ac:dyDescent="0.25">
      <c r="A5" s="564" t="s">
        <v>1000</v>
      </c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32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32" ht="9" customHeight="1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32" x14ac:dyDescent="0.25">
      <c r="A9" s="852" t="s">
        <v>97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32" ht="19.5" customHeight="1" x14ac:dyDescent="0.25">
      <c r="A10" s="852" t="s">
        <v>98</v>
      </c>
      <c r="B10" s="853"/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4"/>
    </row>
    <row r="11" spans="1:32" ht="35.25" customHeight="1" x14ac:dyDescent="0.25">
      <c r="A11" s="855"/>
      <c r="B11" s="855"/>
      <c r="C11" s="855"/>
      <c r="D11" s="855"/>
      <c r="E11" s="855"/>
      <c r="F11" s="855"/>
      <c r="G11" s="855"/>
      <c r="H11" s="855"/>
      <c r="I11" s="855"/>
      <c r="J11" s="855"/>
      <c r="K11" s="855"/>
      <c r="L11" s="855"/>
      <c r="M11" s="855"/>
      <c r="N11" s="855"/>
    </row>
    <row r="12" spans="1:32" ht="43.9" customHeight="1" x14ac:dyDescent="0.25">
      <c r="A12" s="878" t="s">
        <v>463</v>
      </c>
      <c r="B12" s="880" t="s">
        <v>577</v>
      </c>
      <c r="C12" s="881"/>
      <c r="D12" s="882"/>
      <c r="E12" s="878" t="s">
        <v>220</v>
      </c>
      <c r="F12" s="878" t="s">
        <v>564</v>
      </c>
      <c r="G12" s="878" t="s">
        <v>565</v>
      </c>
      <c r="H12" s="886" t="s">
        <v>566</v>
      </c>
      <c r="I12" s="887"/>
      <c r="J12" s="887"/>
      <c r="K12" s="887"/>
      <c r="L12" s="887"/>
      <c r="M12" s="887"/>
      <c r="N12" s="888"/>
    </row>
    <row r="13" spans="1:32" ht="28.5" customHeight="1" x14ac:dyDescent="0.25">
      <c r="A13" s="879"/>
      <c r="B13" s="883"/>
      <c r="C13" s="884"/>
      <c r="D13" s="885"/>
      <c r="E13" s="879"/>
      <c r="F13" s="879"/>
      <c r="G13" s="879"/>
      <c r="H13" s="886" t="s">
        <v>371</v>
      </c>
      <c r="I13" s="888"/>
      <c r="J13" s="886" t="s">
        <v>567</v>
      </c>
      <c r="K13" s="888"/>
      <c r="L13" s="886" t="s">
        <v>568</v>
      </c>
      <c r="M13" s="887"/>
      <c r="N13" s="888"/>
    </row>
    <row r="14" spans="1:32" x14ac:dyDescent="0.25">
      <c r="A14" s="493">
        <v>1</v>
      </c>
      <c r="B14" s="890">
        <v>2</v>
      </c>
      <c r="C14" s="891"/>
      <c r="D14" s="892"/>
      <c r="E14" s="493">
        <v>3</v>
      </c>
      <c r="F14" s="493">
        <v>4</v>
      </c>
      <c r="G14" s="493">
        <v>5</v>
      </c>
      <c r="H14" s="890">
        <v>6</v>
      </c>
      <c r="I14" s="892"/>
      <c r="J14" s="890">
        <v>7</v>
      </c>
      <c r="K14" s="892"/>
      <c r="L14" s="890">
        <v>8</v>
      </c>
      <c r="M14" s="891"/>
      <c r="N14" s="892"/>
    </row>
    <row r="15" spans="1:32" ht="15" customHeight="1" x14ac:dyDescent="0.25">
      <c r="A15" s="893">
        <v>1</v>
      </c>
      <c r="B15" s="896" t="s">
        <v>569</v>
      </c>
      <c r="C15" s="897"/>
      <c r="D15" s="898"/>
      <c r="E15" s="526" t="s">
        <v>17</v>
      </c>
      <c r="F15" s="493">
        <v>200</v>
      </c>
      <c r="G15" s="493">
        <v>21</v>
      </c>
      <c r="H15" s="889">
        <v>41548</v>
      </c>
      <c r="I15" s="889"/>
      <c r="J15" s="905" t="s">
        <v>570</v>
      </c>
      <c r="K15" s="905"/>
      <c r="L15" s="889">
        <v>59449</v>
      </c>
      <c r="M15" s="889"/>
      <c r="N15" s="889"/>
    </row>
    <row r="16" spans="1:32" x14ac:dyDescent="0.25">
      <c r="A16" s="894"/>
      <c r="B16" s="899"/>
      <c r="C16" s="900"/>
      <c r="D16" s="901"/>
      <c r="E16" s="493" t="s">
        <v>571</v>
      </c>
      <c r="F16" s="493">
        <v>5000</v>
      </c>
      <c r="G16" s="493">
        <v>0.184</v>
      </c>
      <c r="H16" s="889"/>
      <c r="I16" s="889"/>
      <c r="J16" s="905"/>
      <c r="K16" s="905"/>
      <c r="L16" s="889"/>
      <c r="M16" s="889"/>
      <c r="N16" s="889"/>
    </row>
    <row r="17" spans="1:14" x14ac:dyDescent="0.25">
      <c r="A17" s="894"/>
      <c r="B17" s="899"/>
      <c r="C17" s="900"/>
      <c r="D17" s="901"/>
      <c r="E17" s="493" t="s">
        <v>108</v>
      </c>
      <c r="F17" s="493">
        <v>2500</v>
      </c>
      <c r="G17" s="493">
        <v>0.08</v>
      </c>
      <c r="H17" s="889"/>
      <c r="I17" s="889"/>
      <c r="J17" s="905"/>
      <c r="K17" s="905"/>
      <c r="L17" s="889"/>
      <c r="M17" s="889"/>
      <c r="N17" s="889"/>
    </row>
    <row r="18" spans="1:14" x14ac:dyDescent="0.25">
      <c r="A18" s="895"/>
      <c r="B18" s="902"/>
      <c r="C18" s="903"/>
      <c r="D18" s="904"/>
      <c r="E18" s="493" t="s">
        <v>572</v>
      </c>
      <c r="F18" s="493">
        <v>5000</v>
      </c>
      <c r="G18" s="493">
        <v>0.06</v>
      </c>
      <c r="H18" s="889"/>
      <c r="I18" s="889"/>
      <c r="J18" s="905"/>
      <c r="K18" s="905"/>
      <c r="L18" s="889"/>
      <c r="M18" s="889"/>
      <c r="N18" s="889"/>
    </row>
    <row r="19" spans="1:14" ht="15" customHeight="1" x14ac:dyDescent="0.25">
      <c r="A19" s="893">
        <v>2</v>
      </c>
      <c r="B19" s="896" t="s">
        <v>573</v>
      </c>
      <c r="C19" s="897"/>
      <c r="D19" s="898"/>
      <c r="E19" s="493" t="s">
        <v>571</v>
      </c>
      <c r="F19" s="493">
        <v>5000</v>
      </c>
      <c r="G19" s="493">
        <v>0.126</v>
      </c>
      <c r="H19" s="889">
        <v>42558</v>
      </c>
      <c r="I19" s="889"/>
      <c r="J19" s="905" t="s">
        <v>574</v>
      </c>
      <c r="K19" s="905"/>
      <c r="L19" s="889">
        <v>58663</v>
      </c>
      <c r="M19" s="889"/>
      <c r="N19" s="889"/>
    </row>
    <row r="20" spans="1:14" x14ac:dyDescent="0.25">
      <c r="A20" s="895"/>
      <c r="B20" s="902"/>
      <c r="C20" s="903"/>
      <c r="D20" s="904"/>
      <c r="E20" s="493" t="s">
        <v>572</v>
      </c>
      <c r="F20" s="493">
        <v>5000</v>
      </c>
      <c r="G20" s="493">
        <v>0.154</v>
      </c>
      <c r="H20" s="889"/>
      <c r="I20" s="889"/>
      <c r="J20" s="905"/>
      <c r="K20" s="905"/>
      <c r="L20" s="889"/>
      <c r="M20" s="889"/>
      <c r="N20" s="889"/>
    </row>
    <row r="21" spans="1:14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</row>
    <row r="22" spans="1:14" ht="6.6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</row>
    <row r="23" spans="1:14" s="172" customFormat="1" ht="12.75" x14ac:dyDescent="0.2">
      <c r="A23" s="843" t="s">
        <v>59</v>
      </c>
      <c r="B23" s="843"/>
      <c r="C23" s="843"/>
      <c r="D23" s="843"/>
      <c r="E23" s="849" t="s">
        <v>76</v>
      </c>
      <c r="F23" s="849"/>
      <c r="G23" s="849"/>
      <c r="H23" s="174"/>
      <c r="I23" s="849" t="s">
        <v>361</v>
      </c>
      <c r="J23" s="849"/>
      <c r="K23" s="174"/>
      <c r="L23" s="850" t="s">
        <v>205</v>
      </c>
      <c r="M23" s="850"/>
      <c r="N23" s="850"/>
    </row>
    <row r="24" spans="1:14" x14ac:dyDescent="0.25">
      <c r="A24" s="169"/>
      <c r="B24" s="169"/>
      <c r="C24" s="169"/>
      <c r="D24" s="169"/>
      <c r="E24" s="840" t="s">
        <v>78</v>
      </c>
      <c r="F24" s="840"/>
      <c r="G24" s="840"/>
      <c r="H24" s="169"/>
      <c r="I24" s="840" t="s">
        <v>74</v>
      </c>
      <c r="J24" s="840"/>
      <c r="K24" s="169"/>
      <c r="L24" s="840" t="s">
        <v>75</v>
      </c>
      <c r="M24" s="840"/>
      <c r="N24" s="840"/>
    </row>
    <row r="25" spans="1:14" s="172" customFormat="1" ht="12.75" x14ac:dyDescent="0.2">
      <c r="A25" s="175" t="s">
        <v>79</v>
      </c>
      <c r="B25" s="175"/>
      <c r="C25" s="175"/>
      <c r="D25" s="175" t="s">
        <v>80</v>
      </c>
      <c r="E25" s="175"/>
      <c r="F25" s="174"/>
      <c r="G25" s="174"/>
      <c r="H25" s="174"/>
      <c r="I25" s="174"/>
      <c r="J25" s="841">
        <v>44790</v>
      </c>
      <c r="K25" s="842"/>
      <c r="L25" s="842"/>
      <c r="M25" s="842"/>
      <c r="N25" s="842"/>
    </row>
    <row r="26" spans="1:14" x14ac:dyDescent="0.25">
      <c r="J26" s="868" t="s">
        <v>60</v>
      </c>
      <c r="K26" s="868"/>
      <c r="L26" s="868"/>
      <c r="M26" s="868"/>
      <c r="N26" s="868"/>
    </row>
    <row r="27" spans="1:14" ht="6.6" customHeight="1" x14ac:dyDescent="0.25"/>
    <row r="28" spans="1:14" ht="7.15" customHeight="1" x14ac:dyDescent="0.25"/>
    <row r="29" spans="1:14" ht="4.1500000000000004" customHeight="1" x14ac:dyDescent="0.25"/>
    <row r="30" spans="1:14" x14ac:dyDescent="0.25">
      <c r="A30" s="248" t="s">
        <v>81</v>
      </c>
      <c r="B30" s="249" t="s">
        <v>0</v>
      </c>
      <c r="C30" s="247"/>
      <c r="D30" s="247"/>
      <c r="E30" s="247"/>
      <c r="F30" s="247"/>
      <c r="G30" s="247"/>
      <c r="H30" s="247"/>
      <c r="I30" s="247"/>
      <c r="J30" s="247"/>
    </row>
    <row r="32" spans="1:14" x14ac:dyDescent="0.25">
      <c r="F32" s="168" t="s">
        <v>206</v>
      </c>
    </row>
  </sheetData>
  <mergeCells count="38">
    <mergeCell ref="E24:G24"/>
    <mergeCell ref="I24:J24"/>
    <mergeCell ref="L24:N24"/>
    <mergeCell ref="J25:N25"/>
    <mergeCell ref="J26:N26"/>
    <mergeCell ref="L2:N2"/>
    <mergeCell ref="A4:N4"/>
    <mergeCell ref="A5:N5"/>
    <mergeCell ref="A23:D23"/>
    <mergeCell ref="E23:G23"/>
    <mergeCell ref="I23:J23"/>
    <mergeCell ref="L23:N23"/>
    <mergeCell ref="A15:A18"/>
    <mergeCell ref="B15:D18"/>
    <mergeCell ref="H15:I18"/>
    <mergeCell ref="J15:K18"/>
    <mergeCell ref="L15:N18"/>
    <mergeCell ref="A19:A20"/>
    <mergeCell ref="B19:D20"/>
    <mergeCell ref="H19:I20"/>
    <mergeCell ref="J19:K20"/>
    <mergeCell ref="L19:N20"/>
    <mergeCell ref="J13:K13"/>
    <mergeCell ref="L13:N13"/>
    <mergeCell ref="B14:D14"/>
    <mergeCell ref="H14:I14"/>
    <mergeCell ref="J14:K14"/>
    <mergeCell ref="L14:N14"/>
    <mergeCell ref="A9:N9"/>
    <mergeCell ref="A10:N10"/>
    <mergeCell ref="A11:N11"/>
    <mergeCell ref="A12:A13"/>
    <mergeCell ref="B12:D13"/>
    <mergeCell ref="E12:E13"/>
    <mergeCell ref="F12:F13"/>
    <mergeCell ref="G12:G13"/>
    <mergeCell ref="H12:N12"/>
    <mergeCell ref="H13:I13"/>
  </mergeCells>
  <pageMargins left="0.7" right="0.7" top="0.75" bottom="0.75" header="0.3" footer="0.3"/>
  <pageSetup paperSize="9" orientation="landscape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47"/>
  <sheetViews>
    <sheetView topLeftCell="A19" workbookViewId="0">
      <selection sqref="A1:N1048576"/>
    </sheetView>
  </sheetViews>
  <sheetFormatPr defaultColWidth="8.85546875" defaultRowHeight="15" x14ac:dyDescent="0.25"/>
  <cols>
    <col min="1" max="1" width="8" style="169" customWidth="1"/>
    <col min="2" max="3" width="8.85546875" style="169"/>
    <col min="4" max="4" width="10" style="169" customWidth="1"/>
    <col min="5" max="5" width="15.5703125" style="169" customWidth="1"/>
    <col min="6" max="6" width="11.7109375" style="169" customWidth="1"/>
    <col min="7" max="7" width="11.28515625" style="169" customWidth="1"/>
    <col min="8" max="8" width="12.42578125" style="169" customWidth="1"/>
    <col min="9" max="9" width="6.42578125" style="169" customWidth="1"/>
    <col min="10" max="11" width="5.7109375" style="169" customWidth="1"/>
    <col min="12" max="12" width="5" style="169" customWidth="1"/>
    <col min="13" max="13" width="5.28515625" style="169" customWidth="1"/>
    <col min="14" max="14" width="18" style="169" customWidth="1"/>
    <col min="15" max="15" width="15.28515625" style="168" customWidth="1"/>
    <col min="16" max="16384" width="8.85546875" style="168"/>
  </cols>
  <sheetData>
    <row r="1" spans="1:15" x14ac:dyDescent="0.25">
      <c r="M1" s="579" t="s">
        <v>593</v>
      </c>
      <c r="N1" s="579"/>
      <c r="O1" s="86"/>
    </row>
    <row r="3" spans="1:15" x14ac:dyDescent="0.25">
      <c r="A3" s="579" t="s">
        <v>594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5" ht="15.75" x14ac:dyDescent="0.25">
      <c r="A4" s="564" t="s">
        <v>1000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8" spans="1:15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5" ht="19.5" customHeight="1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5" ht="25.15" customHeight="1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</row>
    <row r="11" spans="1:15" ht="18.75" customHeight="1" x14ac:dyDescent="0.25">
      <c r="A11" s="878" t="s">
        <v>463</v>
      </c>
      <c r="B11" s="880" t="s">
        <v>517</v>
      </c>
      <c r="C11" s="881"/>
      <c r="D11" s="882"/>
      <c r="E11" s="878" t="s">
        <v>595</v>
      </c>
      <c r="F11" s="880" t="s">
        <v>578</v>
      </c>
      <c r="G11" s="882"/>
      <c r="H11" s="878" t="s">
        <v>220</v>
      </c>
      <c r="I11" s="886" t="s">
        <v>579</v>
      </c>
      <c r="J11" s="887"/>
      <c r="K11" s="887"/>
      <c r="L11" s="887"/>
      <c r="M11" s="888"/>
      <c r="N11" s="878" t="s">
        <v>580</v>
      </c>
    </row>
    <row r="12" spans="1:15" ht="17.25" customHeight="1" x14ac:dyDescent="0.25">
      <c r="A12" s="906"/>
      <c r="B12" s="907"/>
      <c r="C12" s="908"/>
      <c r="D12" s="909"/>
      <c r="E12" s="906"/>
      <c r="F12" s="907"/>
      <c r="G12" s="909"/>
      <c r="H12" s="906"/>
      <c r="I12" s="886" t="s">
        <v>196</v>
      </c>
      <c r="J12" s="887"/>
      <c r="K12" s="887"/>
      <c r="L12" s="887"/>
      <c r="M12" s="888"/>
      <c r="N12" s="906"/>
    </row>
    <row r="13" spans="1:15" ht="17.25" customHeight="1" x14ac:dyDescent="0.25">
      <c r="A13" s="906"/>
      <c r="B13" s="907"/>
      <c r="C13" s="908"/>
      <c r="D13" s="909"/>
      <c r="E13" s="906"/>
      <c r="F13" s="907"/>
      <c r="G13" s="909"/>
      <c r="H13" s="906"/>
      <c r="I13" s="910" t="s">
        <v>213</v>
      </c>
      <c r="J13" s="886" t="s">
        <v>481</v>
      </c>
      <c r="K13" s="888"/>
      <c r="L13" s="886" t="s">
        <v>482</v>
      </c>
      <c r="M13" s="888"/>
      <c r="N13" s="906"/>
    </row>
    <row r="14" spans="1:15" ht="72" customHeight="1" x14ac:dyDescent="0.25">
      <c r="A14" s="879"/>
      <c r="B14" s="883"/>
      <c r="C14" s="884"/>
      <c r="D14" s="885"/>
      <c r="E14" s="879"/>
      <c r="F14" s="883"/>
      <c r="G14" s="885"/>
      <c r="H14" s="879"/>
      <c r="I14" s="911"/>
      <c r="J14" s="494" t="s">
        <v>192</v>
      </c>
      <c r="K14" s="494" t="s">
        <v>479</v>
      </c>
      <c r="L14" s="494" t="s">
        <v>192</v>
      </c>
      <c r="M14" s="494" t="s">
        <v>479</v>
      </c>
      <c r="N14" s="879"/>
    </row>
    <row r="15" spans="1:15" x14ac:dyDescent="0.25">
      <c r="A15" s="493">
        <v>1</v>
      </c>
      <c r="B15" s="890">
        <v>2</v>
      </c>
      <c r="C15" s="891"/>
      <c r="D15" s="892"/>
      <c r="E15" s="493">
        <v>3</v>
      </c>
      <c r="F15" s="890">
        <v>4</v>
      </c>
      <c r="G15" s="892"/>
      <c r="H15" s="493">
        <v>5</v>
      </c>
      <c r="I15" s="493">
        <v>6</v>
      </c>
      <c r="J15" s="493">
        <v>7</v>
      </c>
      <c r="K15" s="493">
        <v>8</v>
      </c>
      <c r="L15" s="493">
        <v>9</v>
      </c>
      <c r="M15" s="493">
        <v>10</v>
      </c>
      <c r="N15" s="493">
        <v>11</v>
      </c>
    </row>
    <row r="16" spans="1:15" ht="89.45" customHeight="1" x14ac:dyDescent="0.25">
      <c r="A16" s="497">
        <v>1</v>
      </c>
      <c r="B16" s="831" t="s">
        <v>581</v>
      </c>
      <c r="C16" s="832"/>
      <c r="D16" s="833"/>
      <c r="E16" s="528">
        <v>1</v>
      </c>
      <c r="F16" s="912" t="s">
        <v>1003</v>
      </c>
      <c r="G16" s="913"/>
      <c r="H16" s="529" t="s">
        <v>584</v>
      </c>
      <c r="I16" s="194">
        <v>1436</v>
      </c>
      <c r="J16" s="194"/>
      <c r="K16" s="194"/>
      <c r="L16" s="194"/>
      <c r="M16" s="194"/>
      <c r="N16" s="296" t="s">
        <v>1004</v>
      </c>
    </row>
    <row r="17" spans="1:19" ht="89.45" customHeight="1" x14ac:dyDescent="0.25">
      <c r="A17" s="497">
        <v>2</v>
      </c>
      <c r="B17" s="831" t="s">
        <v>581</v>
      </c>
      <c r="C17" s="832"/>
      <c r="D17" s="833"/>
      <c r="E17" s="528">
        <v>2.2999999999999998</v>
      </c>
      <c r="F17" s="912" t="s">
        <v>1005</v>
      </c>
      <c r="G17" s="913"/>
      <c r="H17" s="529" t="s">
        <v>584</v>
      </c>
      <c r="I17" s="194">
        <v>49</v>
      </c>
      <c r="J17" s="194"/>
      <c r="K17" s="194"/>
      <c r="L17" s="194"/>
      <c r="M17" s="194"/>
      <c r="N17" s="296" t="s">
        <v>1006</v>
      </c>
    </row>
    <row r="18" spans="1:19" ht="89.45" customHeight="1" x14ac:dyDescent="0.25">
      <c r="A18" s="497">
        <v>3</v>
      </c>
      <c r="B18" s="831" t="s">
        <v>581</v>
      </c>
      <c r="C18" s="832"/>
      <c r="D18" s="833"/>
      <c r="E18" s="528">
        <v>2.2999999999999998</v>
      </c>
      <c r="F18" s="912" t="s">
        <v>1005</v>
      </c>
      <c r="G18" s="913"/>
      <c r="H18" s="529" t="s">
        <v>1007</v>
      </c>
      <c r="I18" s="194">
        <v>28</v>
      </c>
      <c r="J18" s="194"/>
      <c r="K18" s="194"/>
      <c r="L18" s="194"/>
      <c r="M18" s="194"/>
      <c r="N18" s="296" t="s">
        <v>1006</v>
      </c>
    </row>
    <row r="19" spans="1:19" ht="89.45" customHeight="1" x14ac:dyDescent="0.25">
      <c r="A19" s="497">
        <v>4</v>
      </c>
      <c r="B19" s="831" t="s">
        <v>581</v>
      </c>
      <c r="C19" s="832"/>
      <c r="D19" s="833"/>
      <c r="E19" s="528">
        <v>2.2999999999999998</v>
      </c>
      <c r="F19" s="912" t="s">
        <v>1005</v>
      </c>
      <c r="G19" s="913"/>
      <c r="H19" s="529" t="s">
        <v>1008</v>
      </c>
      <c r="I19" s="194">
        <v>10</v>
      </c>
      <c r="J19" s="194"/>
      <c r="K19" s="194"/>
      <c r="L19" s="194"/>
      <c r="M19" s="194"/>
      <c r="N19" s="296" t="s">
        <v>1006</v>
      </c>
    </row>
    <row r="20" spans="1:19" ht="89.45" customHeight="1" x14ac:dyDescent="0.25">
      <c r="A20" s="497">
        <v>5</v>
      </c>
      <c r="B20" s="831" t="s">
        <v>581</v>
      </c>
      <c r="C20" s="832"/>
      <c r="D20" s="833"/>
      <c r="E20" s="528">
        <v>2.2999999999999998</v>
      </c>
      <c r="F20" s="912" t="s">
        <v>1005</v>
      </c>
      <c r="G20" s="913"/>
      <c r="H20" s="529" t="s">
        <v>660</v>
      </c>
      <c r="I20" s="194">
        <v>1</v>
      </c>
      <c r="J20" s="194"/>
      <c r="K20" s="194"/>
      <c r="L20" s="194"/>
      <c r="M20" s="194"/>
      <c r="N20" s="296" t="s">
        <v>1006</v>
      </c>
    </row>
    <row r="21" spans="1:19" ht="89.45" customHeight="1" x14ac:dyDescent="0.25">
      <c r="A21" s="497">
        <v>6</v>
      </c>
      <c r="B21" s="831" t="s">
        <v>581</v>
      </c>
      <c r="C21" s="832"/>
      <c r="D21" s="833"/>
      <c r="E21" s="528">
        <v>2.2999999999999998</v>
      </c>
      <c r="F21" s="912" t="s">
        <v>1005</v>
      </c>
      <c r="G21" s="913"/>
      <c r="H21" s="530" t="s">
        <v>1009</v>
      </c>
      <c r="I21" s="194">
        <v>5</v>
      </c>
      <c r="J21" s="194"/>
      <c r="K21" s="194"/>
      <c r="L21" s="194"/>
      <c r="M21" s="194"/>
      <c r="N21" s="296" t="s">
        <v>1006</v>
      </c>
    </row>
    <row r="22" spans="1:19" ht="89.45" customHeight="1" x14ac:dyDescent="0.25">
      <c r="A22" s="497">
        <v>7</v>
      </c>
      <c r="B22" s="831" t="s">
        <v>581</v>
      </c>
      <c r="C22" s="832"/>
      <c r="D22" s="833"/>
      <c r="E22" s="528">
        <v>2.2999999999999998</v>
      </c>
      <c r="F22" s="912" t="s">
        <v>1005</v>
      </c>
      <c r="G22" s="913"/>
      <c r="H22" s="530" t="s">
        <v>1010</v>
      </c>
      <c r="I22" s="194">
        <v>33</v>
      </c>
      <c r="J22" s="194"/>
      <c r="K22" s="194"/>
      <c r="L22" s="194"/>
      <c r="M22" s="194"/>
      <c r="N22" s="296" t="s">
        <v>1006</v>
      </c>
    </row>
    <row r="23" spans="1:19" ht="89.45" customHeight="1" x14ac:dyDescent="0.25">
      <c r="A23" s="497">
        <v>8</v>
      </c>
      <c r="B23" s="831" t="s">
        <v>581</v>
      </c>
      <c r="C23" s="832"/>
      <c r="D23" s="833"/>
      <c r="E23" s="528">
        <v>2.2999999999999998</v>
      </c>
      <c r="F23" s="912" t="s">
        <v>1005</v>
      </c>
      <c r="G23" s="913"/>
      <c r="H23" s="530" t="s">
        <v>342</v>
      </c>
      <c r="I23" s="194">
        <v>5</v>
      </c>
      <c r="J23" s="194"/>
      <c r="K23" s="194"/>
      <c r="L23" s="194"/>
      <c r="M23" s="194"/>
      <c r="N23" s="296" t="s">
        <v>1006</v>
      </c>
      <c r="S23" s="462" t="s">
        <v>206</v>
      </c>
    </row>
    <row r="24" spans="1:19" ht="89.45" customHeight="1" x14ac:dyDescent="0.25">
      <c r="A24" s="497">
        <v>9</v>
      </c>
      <c r="B24" s="831" t="s">
        <v>581</v>
      </c>
      <c r="C24" s="832"/>
      <c r="D24" s="833"/>
      <c r="E24" s="528">
        <v>2.2999999999999998</v>
      </c>
      <c r="F24" s="912" t="s">
        <v>1005</v>
      </c>
      <c r="G24" s="913"/>
      <c r="H24" s="530" t="s">
        <v>583</v>
      </c>
      <c r="I24" s="194">
        <v>1</v>
      </c>
      <c r="J24" s="194"/>
      <c r="K24" s="194"/>
      <c r="L24" s="194"/>
      <c r="M24" s="194"/>
      <c r="N24" s="296" t="s">
        <v>1006</v>
      </c>
      <c r="S24" s="462"/>
    </row>
    <row r="25" spans="1:19" ht="89.45" customHeight="1" x14ac:dyDescent="0.25">
      <c r="A25" s="194">
        <v>10</v>
      </c>
      <c r="B25" s="831" t="s">
        <v>581</v>
      </c>
      <c r="C25" s="832"/>
      <c r="D25" s="833"/>
      <c r="E25" s="531" t="s">
        <v>582</v>
      </c>
      <c r="F25" s="912" t="s">
        <v>1011</v>
      </c>
      <c r="G25" s="913"/>
      <c r="H25" s="528" t="s">
        <v>25</v>
      </c>
      <c r="I25" s="194">
        <v>55</v>
      </c>
      <c r="J25" s="194"/>
      <c r="K25" s="194"/>
      <c r="L25" s="194"/>
      <c r="M25" s="194"/>
      <c r="N25" s="296" t="s">
        <v>1012</v>
      </c>
    </row>
    <row r="26" spans="1:19" s="169" customFormat="1" ht="89.45" customHeight="1" x14ac:dyDescent="0.25">
      <c r="A26" s="194">
        <v>11</v>
      </c>
      <c r="B26" s="831" t="s">
        <v>581</v>
      </c>
      <c r="C26" s="832"/>
      <c r="D26" s="833"/>
      <c r="E26" s="531" t="s">
        <v>582</v>
      </c>
      <c r="F26" s="912" t="s">
        <v>1013</v>
      </c>
      <c r="G26" s="913"/>
      <c r="H26" s="528" t="s">
        <v>25</v>
      </c>
      <c r="I26" s="194">
        <v>98</v>
      </c>
      <c r="J26" s="194"/>
      <c r="K26" s="194"/>
      <c r="L26" s="194"/>
      <c r="M26" s="194"/>
      <c r="N26" s="532" t="s">
        <v>1014</v>
      </c>
    </row>
    <row r="27" spans="1:19" s="169" customFormat="1" ht="89.45" customHeight="1" x14ac:dyDescent="0.25">
      <c r="A27" s="194">
        <v>12</v>
      </c>
      <c r="B27" s="831" t="s">
        <v>581</v>
      </c>
      <c r="C27" s="832"/>
      <c r="D27" s="833"/>
      <c r="E27" s="531" t="s">
        <v>582</v>
      </c>
      <c r="F27" s="912" t="s">
        <v>1011</v>
      </c>
      <c r="G27" s="913"/>
      <c r="H27" s="528" t="s">
        <v>26</v>
      </c>
      <c r="I27" s="194">
        <v>143</v>
      </c>
      <c r="J27" s="194"/>
      <c r="K27" s="194"/>
      <c r="L27" s="194"/>
      <c r="M27" s="194"/>
      <c r="N27" s="296" t="s">
        <v>1012</v>
      </c>
    </row>
    <row r="28" spans="1:19" s="169" customFormat="1" ht="89.45" customHeight="1" x14ac:dyDescent="0.25">
      <c r="A28" s="194">
        <v>13</v>
      </c>
      <c r="B28" s="831" t="s">
        <v>581</v>
      </c>
      <c r="C28" s="832"/>
      <c r="D28" s="833"/>
      <c r="E28" s="531" t="s">
        <v>582</v>
      </c>
      <c r="F28" s="912" t="s">
        <v>1013</v>
      </c>
      <c r="G28" s="913"/>
      <c r="H28" s="528" t="s">
        <v>26</v>
      </c>
      <c r="I28" s="194">
        <v>169</v>
      </c>
      <c r="J28" s="194"/>
      <c r="K28" s="194"/>
      <c r="L28" s="194"/>
      <c r="M28" s="194"/>
      <c r="N28" s="532" t="s">
        <v>1014</v>
      </c>
    </row>
    <row r="29" spans="1:19" ht="77.25" customHeight="1" x14ac:dyDescent="0.25">
      <c r="A29" s="194">
        <v>14</v>
      </c>
      <c r="B29" s="831" t="s">
        <v>581</v>
      </c>
      <c r="C29" s="832"/>
      <c r="D29" s="833"/>
      <c r="E29" s="528">
        <v>4</v>
      </c>
      <c r="F29" s="912" t="s">
        <v>1017</v>
      </c>
      <c r="G29" s="913"/>
      <c r="H29" s="528" t="s">
        <v>9</v>
      </c>
      <c r="I29" s="527">
        <v>81</v>
      </c>
      <c r="J29" s="527">
        <v>9</v>
      </c>
      <c r="K29" s="527">
        <v>58</v>
      </c>
      <c r="L29" s="527">
        <v>6</v>
      </c>
      <c r="M29" s="527">
        <v>8</v>
      </c>
      <c r="N29" s="532" t="s">
        <v>1006</v>
      </c>
    </row>
    <row r="30" spans="1:19" ht="84" customHeight="1" x14ac:dyDescent="0.25">
      <c r="A30" s="194">
        <v>15</v>
      </c>
      <c r="B30" s="851" t="s">
        <v>581</v>
      </c>
      <c r="C30" s="851"/>
      <c r="D30" s="851"/>
      <c r="E30" s="531">
        <v>1</v>
      </c>
      <c r="F30" s="912" t="s">
        <v>1015</v>
      </c>
      <c r="G30" s="913"/>
      <c r="H30" s="528" t="s">
        <v>583</v>
      </c>
      <c r="I30" s="461">
        <v>155</v>
      </c>
      <c r="J30" s="461"/>
      <c r="K30" s="461"/>
      <c r="L30" s="461"/>
      <c r="M30" s="461"/>
      <c r="N30" s="296" t="s">
        <v>1016</v>
      </c>
      <c r="P30" s="288" t="s">
        <v>206</v>
      </c>
    </row>
    <row r="31" spans="1:19" ht="13.9" customHeight="1" x14ac:dyDescent="0.25"/>
    <row r="33" spans="1:14" s="172" customFormat="1" ht="15.75" customHeight="1" x14ac:dyDescent="0.2">
      <c r="A33" s="843" t="s">
        <v>59</v>
      </c>
      <c r="B33" s="843"/>
      <c r="C33" s="843"/>
      <c r="D33" s="843"/>
      <c r="E33" s="849" t="s">
        <v>76</v>
      </c>
      <c r="F33" s="849"/>
      <c r="G33" s="849"/>
      <c r="H33" s="849" t="s">
        <v>361</v>
      </c>
      <c r="I33" s="849"/>
      <c r="J33" s="849"/>
      <c r="K33" s="174"/>
      <c r="L33" s="850" t="s">
        <v>205</v>
      </c>
      <c r="M33" s="850"/>
      <c r="N33" s="850"/>
    </row>
    <row r="34" spans="1:14" ht="15" customHeight="1" x14ac:dyDescent="0.25">
      <c r="E34" s="840" t="s">
        <v>78</v>
      </c>
      <c r="F34" s="840"/>
      <c r="G34" s="840"/>
      <c r="I34" s="840" t="s">
        <v>74</v>
      </c>
      <c r="J34" s="840"/>
      <c r="L34" s="840" t="s">
        <v>75</v>
      </c>
      <c r="M34" s="840"/>
      <c r="N34" s="840"/>
    </row>
    <row r="35" spans="1:14" s="172" customFormat="1" ht="12.75" x14ac:dyDescent="0.2">
      <c r="A35" s="175" t="s">
        <v>79</v>
      </c>
      <c r="B35" s="175"/>
      <c r="C35" s="175"/>
      <c r="D35" s="175" t="s">
        <v>80</v>
      </c>
      <c r="E35" s="175"/>
      <c r="F35" s="174"/>
      <c r="G35" s="174"/>
      <c r="H35" s="174"/>
      <c r="I35" s="174"/>
      <c r="J35" s="841">
        <v>44790</v>
      </c>
      <c r="K35" s="842"/>
      <c r="L35" s="842"/>
      <c r="M35" s="842"/>
      <c r="N35" s="842"/>
    </row>
    <row r="36" spans="1:14" ht="12.6" customHeight="1" x14ac:dyDescent="0.25">
      <c r="J36" s="843" t="s">
        <v>60</v>
      </c>
      <c r="K36" s="843"/>
      <c r="L36" s="843"/>
      <c r="M36" s="843"/>
      <c r="N36" s="843"/>
    </row>
    <row r="37" spans="1:14" x14ac:dyDescent="0.25">
      <c r="A37" s="914" t="s">
        <v>585</v>
      </c>
      <c r="B37" s="914"/>
      <c r="C37" s="914"/>
      <c r="D37" s="914"/>
      <c r="E37" s="914"/>
    </row>
    <row r="38" spans="1:14" ht="21" customHeight="1" x14ac:dyDescent="0.25">
      <c r="A38" s="206" t="s">
        <v>586</v>
      </c>
      <c r="B38" s="915" t="s">
        <v>587</v>
      </c>
      <c r="C38" s="915"/>
      <c r="D38" s="915"/>
      <c r="E38" s="915"/>
      <c r="F38" s="915"/>
      <c r="G38" s="915"/>
      <c r="H38" s="915"/>
      <c r="I38" s="915"/>
      <c r="J38" s="915"/>
      <c r="K38" s="915"/>
      <c r="L38" s="915"/>
      <c r="M38" s="915"/>
    </row>
    <row r="39" spans="1:14" ht="40.5" customHeight="1" x14ac:dyDescent="0.25">
      <c r="A39" s="205">
        <v>1</v>
      </c>
      <c r="B39" s="916" t="s">
        <v>588</v>
      </c>
      <c r="C39" s="916"/>
      <c r="D39" s="916"/>
      <c r="E39" s="916"/>
      <c r="F39" s="916"/>
      <c r="G39" s="916"/>
      <c r="H39" s="916"/>
      <c r="I39" s="916"/>
      <c r="J39" s="916"/>
      <c r="K39" s="916"/>
      <c r="L39" s="916"/>
      <c r="M39" s="916"/>
    </row>
    <row r="40" spans="1:14" ht="18" customHeight="1" x14ac:dyDescent="0.25">
      <c r="A40" s="205">
        <v>2</v>
      </c>
      <c r="B40" s="916" t="s">
        <v>589</v>
      </c>
      <c r="C40" s="916"/>
      <c r="D40" s="916"/>
      <c r="E40" s="916"/>
      <c r="F40" s="916"/>
      <c r="G40" s="916"/>
      <c r="H40" s="916"/>
      <c r="I40" s="916"/>
      <c r="J40" s="916"/>
      <c r="K40" s="916"/>
      <c r="L40" s="916"/>
      <c r="M40" s="916"/>
    </row>
    <row r="41" spans="1:14" ht="15.75" customHeight="1" x14ac:dyDescent="0.25">
      <c r="A41" s="205">
        <v>3</v>
      </c>
      <c r="B41" s="916" t="s">
        <v>590</v>
      </c>
      <c r="C41" s="916"/>
      <c r="D41" s="916"/>
      <c r="E41" s="916"/>
      <c r="F41" s="916"/>
      <c r="G41" s="916"/>
      <c r="H41" s="916"/>
      <c r="I41" s="916"/>
      <c r="J41" s="916"/>
      <c r="K41" s="916"/>
      <c r="L41" s="916"/>
      <c r="M41" s="916"/>
    </row>
    <row r="42" spans="1:14" ht="28.5" customHeight="1" x14ac:dyDescent="0.25">
      <c r="A42" s="205">
        <v>4</v>
      </c>
      <c r="B42" s="916" t="s">
        <v>591</v>
      </c>
      <c r="C42" s="916"/>
      <c r="D42" s="916"/>
      <c r="E42" s="916"/>
      <c r="F42" s="916"/>
      <c r="G42" s="916"/>
      <c r="H42" s="916"/>
      <c r="I42" s="916"/>
      <c r="J42" s="916"/>
      <c r="K42" s="916"/>
      <c r="L42" s="916"/>
      <c r="M42" s="916"/>
    </row>
    <row r="43" spans="1:14" ht="5.45" customHeight="1" x14ac:dyDescent="0.25"/>
    <row r="44" spans="1:14" ht="6.6" hidden="1" customHeight="1" x14ac:dyDescent="0.25"/>
    <row r="45" spans="1:14" x14ac:dyDescent="0.25">
      <c r="A45" s="177" t="s">
        <v>81</v>
      </c>
      <c r="B45" s="178" t="s">
        <v>592</v>
      </c>
      <c r="C45" s="178"/>
      <c r="D45" s="178"/>
      <c r="E45" s="178"/>
      <c r="F45" s="178"/>
    </row>
    <row r="46" spans="1:14" ht="10.9" hidden="1" customHeight="1" x14ac:dyDescent="0.25"/>
    <row r="47" spans="1:14" x14ac:dyDescent="0.25">
      <c r="A47" s="533" t="s">
        <v>471</v>
      </c>
      <c r="B47" s="534" t="s">
        <v>0</v>
      </c>
      <c r="C47" s="535"/>
      <c r="D47" s="535"/>
      <c r="E47" s="535"/>
      <c r="F47" s="535"/>
      <c r="G47" s="535"/>
      <c r="H47" s="535"/>
      <c r="I47" s="535"/>
      <c r="J47" s="535"/>
      <c r="K47" s="536"/>
    </row>
  </sheetData>
  <autoFilter ref="A15:N30">
    <filterColumn colId="1" showButton="0"/>
    <filterColumn colId="2" showButton="0"/>
    <filterColumn colId="5" showButton="0"/>
  </autoFilter>
  <mergeCells count="64">
    <mergeCell ref="B24:D24"/>
    <mergeCell ref="F24:G24"/>
    <mergeCell ref="B21:D21"/>
    <mergeCell ref="F21:G21"/>
    <mergeCell ref="B22:D22"/>
    <mergeCell ref="F22:G22"/>
    <mergeCell ref="B23:D23"/>
    <mergeCell ref="F23:G23"/>
    <mergeCell ref="B19:D19"/>
    <mergeCell ref="F19:G19"/>
    <mergeCell ref="B20:D20"/>
    <mergeCell ref="F20:G20"/>
    <mergeCell ref="B17:D17"/>
    <mergeCell ref="F17:G17"/>
    <mergeCell ref="B18:D18"/>
    <mergeCell ref="F18:G18"/>
    <mergeCell ref="B38:M38"/>
    <mergeCell ref="B39:M39"/>
    <mergeCell ref="B40:M40"/>
    <mergeCell ref="B41:M41"/>
    <mergeCell ref="B42:M42"/>
    <mergeCell ref="M1:N1"/>
    <mergeCell ref="A3:N3"/>
    <mergeCell ref="A4:N4"/>
    <mergeCell ref="E34:G34"/>
    <mergeCell ref="I34:J34"/>
    <mergeCell ref="L34:N34"/>
    <mergeCell ref="B15:D15"/>
    <mergeCell ref="F15:G15"/>
    <mergeCell ref="B29:D29"/>
    <mergeCell ref="F29:G29"/>
    <mergeCell ref="B30:D30"/>
    <mergeCell ref="F30:G30"/>
    <mergeCell ref="B16:D16"/>
    <mergeCell ref="F16:G16"/>
    <mergeCell ref="B26:D26"/>
    <mergeCell ref="F26:G26"/>
    <mergeCell ref="J35:N35"/>
    <mergeCell ref="J36:N36"/>
    <mergeCell ref="A37:E37"/>
    <mergeCell ref="A33:D33"/>
    <mergeCell ref="E33:G33"/>
    <mergeCell ref="H33:J33"/>
    <mergeCell ref="L33:N33"/>
    <mergeCell ref="B28:D28"/>
    <mergeCell ref="F28:G28"/>
    <mergeCell ref="B25:D25"/>
    <mergeCell ref="F25:G25"/>
    <mergeCell ref="B27:D27"/>
    <mergeCell ref="F27:G27"/>
    <mergeCell ref="A8:N8"/>
    <mergeCell ref="A9:N9"/>
    <mergeCell ref="A10:N10"/>
    <mergeCell ref="A11:A14"/>
    <mergeCell ref="B11:D14"/>
    <mergeCell ref="E11:E14"/>
    <mergeCell ref="F11:G14"/>
    <mergeCell ref="H11:H14"/>
    <mergeCell ref="I11:M11"/>
    <mergeCell ref="N11:N14"/>
    <mergeCell ref="I12:M12"/>
    <mergeCell ref="I13:I14"/>
    <mergeCell ref="J13:K13"/>
    <mergeCell ref="L13:M13"/>
  </mergeCells>
  <pageMargins left="0.7" right="0.7" top="0.75" bottom="0.75" header="0.3" footer="0.3"/>
  <pageSetup paperSize="9" scale="95" orientation="landscape" horizontalDpi="180" verticalDpi="18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32"/>
  <sheetViews>
    <sheetView workbookViewId="0">
      <selection activeCell="A3" sqref="A3:N5"/>
    </sheetView>
  </sheetViews>
  <sheetFormatPr defaultColWidth="8.85546875" defaultRowHeight="15" x14ac:dyDescent="0.25"/>
  <cols>
    <col min="1" max="1" width="7.140625" style="168" customWidth="1"/>
    <col min="2" max="2" width="8.85546875" style="168"/>
    <col min="3" max="3" width="11.140625" style="168" customWidth="1"/>
    <col min="4" max="4" width="7.42578125" style="168" customWidth="1"/>
    <col min="5" max="5" width="14.5703125" style="168" customWidth="1"/>
    <col min="6" max="6" width="11.7109375" style="168" customWidth="1"/>
    <col min="7" max="7" width="3" style="168" customWidth="1"/>
    <col min="8" max="8" width="10.140625" style="168" bestFit="1" customWidth="1"/>
    <col min="9" max="9" width="18.140625" style="168" customWidth="1"/>
    <col min="10" max="10" width="17.85546875" style="168" customWidth="1"/>
    <col min="11" max="11" width="4.5703125" style="168" customWidth="1"/>
    <col min="12" max="12" width="7.7109375" style="168" hidden="1" customWidth="1"/>
    <col min="13" max="16384" width="8.85546875" style="168"/>
  </cols>
  <sheetData>
    <row r="1" spans="1:23" x14ac:dyDescent="0.25">
      <c r="M1" s="661" t="s">
        <v>601</v>
      </c>
      <c r="N1" s="661"/>
    </row>
    <row r="3" spans="1:23" x14ac:dyDescent="0.25">
      <c r="A3" s="579" t="s">
        <v>602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23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23" ht="9" customHeight="1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23" ht="7.9" customHeight="1" x14ac:dyDescent="0.25"/>
    <row r="7" spans="1:23" ht="8.4499999999999993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23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23" ht="19.5" customHeight="1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23" ht="1.9" customHeight="1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23" ht="21.75" customHeight="1" x14ac:dyDescent="0.25">
      <c r="A11" s="918" t="s">
        <v>603</v>
      </c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</row>
    <row r="12" spans="1:23" ht="12" hidden="1" customHeight="1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spans="1:23" ht="28.15" customHeight="1" x14ac:dyDescent="0.25">
      <c r="A13" s="878" t="s">
        <v>463</v>
      </c>
      <c r="B13" s="856" t="s">
        <v>604</v>
      </c>
      <c r="C13" s="857"/>
      <c r="D13" s="858"/>
      <c r="E13" s="886" t="s">
        <v>605</v>
      </c>
      <c r="F13" s="887"/>
      <c r="G13" s="888"/>
      <c r="H13" s="880" t="s">
        <v>596</v>
      </c>
      <c r="I13" s="882"/>
      <c r="J13" s="880" t="s">
        <v>607</v>
      </c>
      <c r="K13" s="881"/>
      <c r="L13" s="882"/>
      <c r="M13" s="880" t="s">
        <v>608</v>
      </c>
      <c r="N13" s="882"/>
      <c r="T13" s="207"/>
      <c r="U13" s="208"/>
      <c r="V13" s="208"/>
      <c r="W13" s="209"/>
    </row>
    <row r="14" spans="1:23" ht="126.6" customHeight="1" x14ac:dyDescent="0.25">
      <c r="A14" s="879"/>
      <c r="B14" s="862"/>
      <c r="C14" s="863"/>
      <c r="D14" s="864"/>
      <c r="E14" s="211" t="s">
        <v>606</v>
      </c>
      <c r="F14" s="886" t="s">
        <v>609</v>
      </c>
      <c r="G14" s="888"/>
      <c r="H14" s="883"/>
      <c r="I14" s="885"/>
      <c r="J14" s="883"/>
      <c r="K14" s="884"/>
      <c r="L14" s="885"/>
      <c r="M14" s="883"/>
      <c r="N14" s="885"/>
    </row>
    <row r="15" spans="1:23" ht="14.45" customHeight="1" x14ac:dyDescent="0.25">
      <c r="A15" s="280">
        <v>1</v>
      </c>
      <c r="B15" s="890">
        <v>2</v>
      </c>
      <c r="C15" s="891"/>
      <c r="D15" s="892"/>
      <c r="E15" s="280">
        <v>3</v>
      </c>
      <c r="F15" s="890">
        <v>4</v>
      </c>
      <c r="G15" s="892"/>
      <c r="H15" s="917">
        <v>5</v>
      </c>
      <c r="I15" s="917"/>
      <c r="J15" s="890">
        <v>6</v>
      </c>
      <c r="K15" s="891"/>
      <c r="L15" s="892"/>
      <c r="M15" s="917">
        <v>7</v>
      </c>
      <c r="N15" s="917"/>
    </row>
    <row r="16" spans="1:23" ht="33.6" customHeight="1" x14ac:dyDescent="0.25">
      <c r="A16" s="459">
        <v>1</v>
      </c>
      <c r="B16" s="886" t="s">
        <v>889</v>
      </c>
      <c r="C16" s="887"/>
      <c r="D16" s="888"/>
      <c r="E16" s="878" t="s">
        <v>599</v>
      </c>
      <c r="F16" s="922" t="s">
        <v>600</v>
      </c>
      <c r="G16" s="923"/>
      <c r="H16" s="880" t="s">
        <v>598</v>
      </c>
      <c r="I16" s="882"/>
      <c r="J16" s="886" t="s">
        <v>890</v>
      </c>
      <c r="K16" s="887"/>
      <c r="L16" s="458"/>
      <c r="M16" s="886" t="s">
        <v>891</v>
      </c>
      <c r="N16" s="888"/>
    </row>
    <row r="17" spans="1:14" ht="51.6" customHeight="1" x14ac:dyDescent="0.25">
      <c r="A17" s="459">
        <v>2</v>
      </c>
      <c r="B17" s="886" t="s">
        <v>892</v>
      </c>
      <c r="C17" s="887"/>
      <c r="D17" s="888"/>
      <c r="E17" s="879"/>
      <c r="F17" s="924"/>
      <c r="G17" s="925"/>
      <c r="H17" s="883"/>
      <c r="I17" s="885"/>
      <c r="J17" s="919" t="s">
        <v>893</v>
      </c>
      <c r="K17" s="920"/>
      <c r="L17" s="458"/>
      <c r="M17" s="919" t="s">
        <v>894</v>
      </c>
      <c r="N17" s="921"/>
    </row>
    <row r="18" spans="1:14" ht="51.6" customHeight="1" x14ac:dyDescent="0.25">
      <c r="A18" s="282"/>
      <c r="B18" s="277"/>
      <c r="C18" s="277"/>
      <c r="D18" s="277"/>
      <c r="E18" s="276"/>
      <c r="F18" s="289"/>
      <c r="G18" s="289"/>
      <c r="H18" s="279"/>
      <c r="I18" s="279"/>
      <c r="J18" s="283"/>
      <c r="K18" s="283"/>
      <c r="L18" s="278"/>
      <c r="M18" s="283"/>
      <c r="N18" s="284"/>
    </row>
    <row r="19" spans="1:14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4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s="172" customFormat="1" ht="12.75" x14ac:dyDescent="0.2">
      <c r="A21" s="843" t="s">
        <v>59</v>
      </c>
      <c r="B21" s="843"/>
      <c r="C21" s="843"/>
      <c r="D21" s="843"/>
      <c r="E21" s="849" t="s">
        <v>76</v>
      </c>
      <c r="F21" s="849"/>
      <c r="G21" s="849"/>
      <c r="H21" s="174"/>
      <c r="I21" s="849" t="s">
        <v>469</v>
      </c>
      <c r="J21" s="849"/>
      <c r="K21" s="174"/>
      <c r="L21" s="850" t="s">
        <v>205</v>
      </c>
      <c r="M21" s="850"/>
      <c r="N21" s="850"/>
    </row>
    <row r="22" spans="1:14" x14ac:dyDescent="0.25">
      <c r="A22" s="169"/>
      <c r="B22" s="169"/>
      <c r="C22" s="169"/>
      <c r="D22" s="169"/>
      <c r="E22" s="840" t="s">
        <v>78</v>
      </c>
      <c r="F22" s="840"/>
      <c r="G22" s="840"/>
      <c r="H22" s="169"/>
      <c r="I22" s="840" t="s">
        <v>74</v>
      </c>
      <c r="J22" s="840"/>
      <c r="K22" s="169"/>
      <c r="L22" s="840" t="s">
        <v>75</v>
      </c>
      <c r="M22" s="840"/>
      <c r="N22" s="840"/>
    </row>
    <row r="23" spans="1:14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x14ac:dyDescent="0.25">
      <c r="A24" s="169"/>
      <c r="B24" s="169"/>
      <c r="C24" s="169"/>
      <c r="D24" s="169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4" s="172" customFormat="1" ht="12.75" x14ac:dyDescent="0.2">
      <c r="A25" s="175" t="s">
        <v>79</v>
      </c>
      <c r="B25" s="175"/>
      <c r="C25" s="175"/>
      <c r="D25" s="175" t="s">
        <v>80</v>
      </c>
      <c r="E25" s="175"/>
      <c r="F25" s="174"/>
      <c r="G25" s="174"/>
      <c r="H25" s="174"/>
      <c r="I25" s="174"/>
      <c r="J25" s="841">
        <v>44790</v>
      </c>
      <c r="K25" s="842"/>
      <c r="L25" s="842"/>
      <c r="M25" s="842"/>
      <c r="N25" s="842"/>
    </row>
    <row r="26" spans="1:14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843" t="s">
        <v>60</v>
      </c>
      <c r="K26" s="843"/>
      <c r="L26" s="843"/>
      <c r="M26" s="843"/>
      <c r="N26" s="843"/>
    </row>
    <row r="27" spans="1:14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4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x14ac:dyDescent="0.25">
      <c r="A30" s="248" t="s">
        <v>81</v>
      </c>
      <c r="B30" s="249" t="s">
        <v>0</v>
      </c>
      <c r="C30" s="247"/>
      <c r="D30" s="247"/>
      <c r="E30" s="247"/>
      <c r="F30" s="247"/>
      <c r="G30" s="247"/>
      <c r="H30" s="247"/>
      <c r="I30" s="247"/>
      <c r="J30" s="247"/>
      <c r="K30" s="169"/>
      <c r="L30" s="169"/>
      <c r="M30" s="169"/>
      <c r="N30" s="169"/>
    </row>
    <row r="32" spans="1:14" x14ac:dyDescent="0.25">
      <c r="F32" s="168" t="s">
        <v>206</v>
      </c>
    </row>
  </sheetData>
  <mergeCells count="36">
    <mergeCell ref="E16:E17"/>
    <mergeCell ref="H16:I17"/>
    <mergeCell ref="J17:K17"/>
    <mergeCell ref="M17:N17"/>
    <mergeCell ref="F16:G17"/>
    <mergeCell ref="E22:G22"/>
    <mergeCell ref="I22:J22"/>
    <mergeCell ref="L22:N22"/>
    <mergeCell ref="J25:N25"/>
    <mergeCell ref="J26:N26"/>
    <mergeCell ref="M1:N1"/>
    <mergeCell ref="A3:N3"/>
    <mergeCell ref="A4:N4"/>
    <mergeCell ref="E13:G13"/>
    <mergeCell ref="F14:G14"/>
    <mergeCell ref="A8:N8"/>
    <mergeCell ref="A9:N9"/>
    <mergeCell ref="A11:N11"/>
    <mergeCell ref="A13:A14"/>
    <mergeCell ref="M13:N14"/>
    <mergeCell ref="A21:D21"/>
    <mergeCell ref="E21:G21"/>
    <mergeCell ref="I21:J21"/>
    <mergeCell ref="L21:N21"/>
    <mergeCell ref="J13:L14"/>
    <mergeCell ref="B13:D14"/>
    <mergeCell ref="H13:I14"/>
    <mergeCell ref="B15:D15"/>
    <mergeCell ref="F15:G15"/>
    <mergeCell ref="H15:I15"/>
    <mergeCell ref="J15:L15"/>
    <mergeCell ref="M15:N15"/>
    <mergeCell ref="M16:N16"/>
    <mergeCell ref="J16:K16"/>
    <mergeCell ref="B17:D17"/>
    <mergeCell ref="B16:D16"/>
  </mergeCells>
  <pageMargins left="0.7" right="0.7" top="0.75" bottom="0.75" header="0.3" footer="0.3"/>
  <pageSetup paperSize="9" orientation="landscape" horizontalDpi="180" verticalDpi="18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6"/>
  <sheetViews>
    <sheetView topLeftCell="A28" workbookViewId="0">
      <selection activeCell="G39" sqref="G39:K39"/>
    </sheetView>
  </sheetViews>
  <sheetFormatPr defaultColWidth="8.85546875" defaultRowHeight="15" x14ac:dyDescent="0.25"/>
  <cols>
    <col min="1" max="1" width="7.140625" style="168" customWidth="1"/>
    <col min="2" max="2" width="9.5703125" style="168" customWidth="1"/>
    <col min="3" max="3" width="10.85546875" style="168" customWidth="1"/>
    <col min="4" max="4" width="3" style="168" hidden="1" customWidth="1"/>
    <col min="5" max="5" width="6.7109375" style="168" customWidth="1"/>
    <col min="6" max="6" width="7.42578125" style="168" customWidth="1"/>
    <col min="7" max="7" width="26.28515625" style="168" customWidth="1"/>
    <col min="8" max="8" width="21.7109375" style="168" customWidth="1"/>
    <col min="9" max="9" width="7.7109375" style="168" hidden="1" customWidth="1"/>
    <col min="10" max="10" width="29.5703125" style="168" customWidth="1"/>
    <col min="11" max="16384" width="8.85546875" style="168"/>
  </cols>
  <sheetData>
    <row r="1" spans="1:20" x14ac:dyDescent="0.25">
      <c r="J1" s="661" t="s">
        <v>601</v>
      </c>
      <c r="K1" s="661"/>
    </row>
    <row r="3" spans="1:20" x14ac:dyDescent="0.25">
      <c r="A3" s="579" t="s">
        <v>602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</row>
    <row r="4" spans="1:20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</row>
    <row r="5" spans="1:20" ht="9" customHeight="1" x14ac:dyDescent="0.25"/>
    <row r="6" spans="1:20" ht="7.9" customHeight="1" x14ac:dyDescent="0.25"/>
    <row r="7" spans="1:20" ht="8.4499999999999993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</row>
    <row r="8" spans="1:20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4"/>
    </row>
    <row r="9" spans="1:20" ht="19.5" customHeight="1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4"/>
    </row>
    <row r="10" spans="1:20" ht="15" customHeight="1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0" ht="21.75" customHeight="1" x14ac:dyDescent="0.25">
      <c r="A11" s="918" t="s">
        <v>610</v>
      </c>
      <c r="B11" s="918"/>
      <c r="C11" s="918"/>
      <c r="D11" s="918"/>
      <c r="E11" s="918"/>
      <c r="F11" s="918"/>
      <c r="G11" s="918"/>
      <c r="H11" s="918"/>
      <c r="I11" s="918"/>
      <c r="J11" s="918"/>
      <c r="K11" s="918"/>
    </row>
    <row r="12" spans="1:20" ht="12" customHeight="1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20" ht="36.75" customHeight="1" x14ac:dyDescent="0.25">
      <c r="A13" s="878" t="s">
        <v>463</v>
      </c>
      <c r="B13" s="886" t="s">
        <v>605</v>
      </c>
      <c r="C13" s="887"/>
      <c r="D13" s="888"/>
      <c r="E13" s="937" t="s">
        <v>611</v>
      </c>
      <c r="F13" s="937" t="s">
        <v>596</v>
      </c>
      <c r="G13" s="878" t="s">
        <v>607</v>
      </c>
      <c r="H13" s="878" t="s">
        <v>612</v>
      </c>
      <c r="I13" s="212"/>
      <c r="J13" s="878" t="s">
        <v>613</v>
      </c>
      <c r="K13" s="878" t="s">
        <v>614</v>
      </c>
      <c r="Q13" s="207"/>
      <c r="R13" s="208"/>
      <c r="S13" s="208"/>
      <c r="T13" s="209"/>
    </row>
    <row r="14" spans="1:20" ht="126.6" customHeight="1" x14ac:dyDescent="0.25">
      <c r="A14" s="879"/>
      <c r="B14" s="196" t="s">
        <v>606</v>
      </c>
      <c r="C14" s="935" t="s">
        <v>609</v>
      </c>
      <c r="D14" s="936"/>
      <c r="E14" s="937"/>
      <c r="F14" s="937"/>
      <c r="G14" s="879"/>
      <c r="H14" s="879"/>
      <c r="I14" s="213"/>
      <c r="J14" s="879"/>
      <c r="K14" s="879"/>
    </row>
    <row r="15" spans="1:20" x14ac:dyDescent="0.25">
      <c r="A15" s="204">
        <v>1</v>
      </c>
      <c r="B15" s="204">
        <v>2</v>
      </c>
      <c r="C15" s="890">
        <v>3</v>
      </c>
      <c r="D15" s="892"/>
      <c r="E15" s="204">
        <v>4</v>
      </c>
      <c r="F15" s="204">
        <v>5</v>
      </c>
      <c r="G15" s="204">
        <v>6</v>
      </c>
      <c r="H15" s="204">
        <v>7</v>
      </c>
      <c r="I15" s="204"/>
      <c r="J15" s="204">
        <v>8</v>
      </c>
      <c r="K15" s="204">
        <v>9</v>
      </c>
    </row>
    <row r="16" spans="1:20" ht="43.15" customHeight="1" x14ac:dyDescent="0.25">
      <c r="A16" s="280"/>
      <c r="B16" s="926" t="s">
        <v>599</v>
      </c>
      <c r="C16" s="929" t="s">
        <v>600</v>
      </c>
      <c r="D16" s="930"/>
      <c r="E16" s="910" t="s">
        <v>895</v>
      </c>
      <c r="F16" s="910" t="s">
        <v>598</v>
      </c>
      <c r="G16" s="281" t="s">
        <v>597</v>
      </c>
      <c r="H16" s="878" t="s">
        <v>888</v>
      </c>
      <c r="I16" s="280"/>
      <c r="J16" s="878" t="s">
        <v>896</v>
      </c>
      <c r="K16" s="939"/>
    </row>
    <row r="17" spans="1:13" ht="45" x14ac:dyDescent="0.25">
      <c r="A17" s="280"/>
      <c r="B17" s="927"/>
      <c r="C17" s="931"/>
      <c r="D17" s="932"/>
      <c r="E17" s="938"/>
      <c r="F17" s="938"/>
      <c r="G17" s="281" t="s">
        <v>903</v>
      </c>
      <c r="H17" s="879"/>
      <c r="I17" s="280"/>
      <c r="J17" s="879"/>
      <c r="K17" s="940"/>
    </row>
    <row r="18" spans="1:13" ht="51" customHeight="1" x14ac:dyDescent="0.25">
      <c r="A18" s="280"/>
      <c r="B18" s="927"/>
      <c r="C18" s="931"/>
      <c r="D18" s="932"/>
      <c r="E18" s="938"/>
      <c r="F18" s="938"/>
      <c r="G18" s="281" t="s">
        <v>897</v>
      </c>
      <c r="H18" s="281" t="s">
        <v>898</v>
      </c>
      <c r="I18" s="281"/>
      <c r="J18" s="281" t="s">
        <v>896</v>
      </c>
      <c r="K18" s="280"/>
      <c r="M18" s="288" t="s">
        <v>206</v>
      </c>
    </row>
    <row r="19" spans="1:13" ht="85.15" customHeight="1" x14ac:dyDescent="0.25">
      <c r="A19" s="280"/>
      <c r="B19" s="927"/>
      <c r="C19" s="931"/>
      <c r="D19" s="932"/>
      <c r="E19" s="938"/>
      <c r="F19" s="938"/>
      <c r="G19" s="281" t="s">
        <v>91</v>
      </c>
      <c r="H19" s="281" t="s">
        <v>899</v>
      </c>
      <c r="I19" s="280"/>
      <c r="J19" s="281" t="s">
        <v>900</v>
      </c>
      <c r="K19" s="280"/>
    </row>
    <row r="20" spans="1:13" ht="90.6" customHeight="1" x14ac:dyDescent="0.25">
      <c r="A20" s="280"/>
      <c r="B20" s="927"/>
      <c r="C20" s="931"/>
      <c r="D20" s="932"/>
      <c r="E20" s="938"/>
      <c r="F20" s="938"/>
      <c r="G20" s="281" t="s">
        <v>901</v>
      </c>
      <c r="H20" s="281" t="s">
        <v>898</v>
      </c>
      <c r="I20" s="280"/>
      <c r="J20" s="281" t="s">
        <v>902</v>
      </c>
      <c r="K20" s="280"/>
    </row>
    <row r="21" spans="1:13" ht="70.150000000000006" customHeight="1" x14ac:dyDescent="0.25">
      <c r="A21" s="280"/>
      <c r="B21" s="927"/>
      <c r="C21" s="931"/>
      <c r="D21" s="932"/>
      <c r="E21" s="938"/>
      <c r="F21" s="938"/>
      <c r="G21" s="281" t="s">
        <v>904</v>
      </c>
      <c r="H21" s="281" t="s">
        <v>905</v>
      </c>
      <c r="I21" s="280"/>
      <c r="J21" s="281" t="s">
        <v>906</v>
      </c>
      <c r="K21" s="280"/>
    </row>
    <row r="22" spans="1:13" ht="29.45" customHeight="1" x14ac:dyDescent="0.25">
      <c r="A22" s="280"/>
      <c r="B22" s="927"/>
      <c r="C22" s="931"/>
      <c r="D22" s="932"/>
      <c r="E22" s="938"/>
      <c r="F22" s="938"/>
      <c r="G22" s="281" t="s">
        <v>46</v>
      </c>
      <c r="H22" s="281" t="s">
        <v>907</v>
      </c>
      <c r="I22" s="280"/>
      <c r="J22" s="281" t="s">
        <v>908</v>
      </c>
      <c r="K22" s="280"/>
    </row>
    <row r="23" spans="1:13" ht="105" customHeight="1" x14ac:dyDescent="0.25">
      <c r="A23" s="280"/>
      <c r="B23" s="927"/>
      <c r="C23" s="931"/>
      <c r="D23" s="932"/>
      <c r="E23" s="938"/>
      <c r="F23" s="938"/>
      <c r="G23" s="281" t="s">
        <v>909</v>
      </c>
      <c r="H23" s="281" t="s">
        <v>907</v>
      </c>
      <c r="I23" s="280"/>
      <c r="J23" s="281" t="s">
        <v>910</v>
      </c>
      <c r="K23" s="280"/>
    </row>
    <row r="24" spans="1:13" ht="41.45" customHeight="1" x14ac:dyDescent="0.25">
      <c r="A24" s="280"/>
      <c r="B24" s="927"/>
      <c r="C24" s="931"/>
      <c r="D24" s="932"/>
      <c r="E24" s="938"/>
      <c r="F24" s="938"/>
      <c r="G24" s="281" t="s">
        <v>33</v>
      </c>
      <c r="H24" s="281" t="s">
        <v>907</v>
      </c>
      <c r="I24" s="280"/>
      <c r="J24" s="281" t="s">
        <v>911</v>
      </c>
      <c r="K24" s="280"/>
    </row>
    <row r="25" spans="1:13" ht="38.450000000000003" customHeight="1" x14ac:dyDescent="0.25">
      <c r="A25" s="280"/>
      <c r="B25" s="927"/>
      <c r="C25" s="931"/>
      <c r="D25" s="932"/>
      <c r="E25" s="938"/>
      <c r="F25" s="938"/>
      <c r="G25" s="281" t="s">
        <v>912</v>
      </c>
      <c r="H25" s="281" t="s">
        <v>914</v>
      </c>
      <c r="I25" s="280"/>
      <c r="J25" s="281" t="s">
        <v>908</v>
      </c>
      <c r="K25" s="280"/>
    </row>
    <row r="26" spans="1:13" ht="39.6" customHeight="1" x14ac:dyDescent="0.25">
      <c r="A26" s="280"/>
      <c r="B26" s="927"/>
      <c r="C26" s="931"/>
      <c r="D26" s="932"/>
      <c r="E26" s="938"/>
      <c r="F26" s="938"/>
      <c r="G26" s="281" t="s">
        <v>913</v>
      </c>
      <c r="H26" s="281" t="s">
        <v>915</v>
      </c>
      <c r="I26" s="280"/>
      <c r="J26" s="281" t="s">
        <v>908</v>
      </c>
      <c r="K26" s="280"/>
    </row>
    <row r="27" spans="1:13" ht="84.6" customHeight="1" x14ac:dyDescent="0.25">
      <c r="A27" s="280"/>
      <c r="B27" s="927"/>
      <c r="C27" s="931"/>
      <c r="D27" s="932"/>
      <c r="E27" s="938"/>
      <c r="F27" s="938"/>
      <c r="G27" s="281" t="s">
        <v>916</v>
      </c>
      <c r="H27" s="281" t="s">
        <v>917</v>
      </c>
      <c r="I27" s="280"/>
      <c r="J27" s="281" t="s">
        <v>918</v>
      </c>
      <c r="K27" s="280"/>
    </row>
    <row r="28" spans="1:13" ht="202.15" customHeight="1" x14ac:dyDescent="0.25">
      <c r="A28" s="280"/>
      <c r="B28" s="927"/>
      <c r="C28" s="931"/>
      <c r="D28" s="932"/>
      <c r="E28" s="938"/>
      <c r="F28" s="938"/>
      <c r="G28" s="281" t="s">
        <v>916</v>
      </c>
      <c r="H28" s="281" t="s">
        <v>919</v>
      </c>
      <c r="I28" s="280"/>
      <c r="J28" s="290" t="s">
        <v>920</v>
      </c>
      <c r="K28" s="280"/>
    </row>
    <row r="29" spans="1:13" ht="49.9" customHeight="1" x14ac:dyDescent="0.25">
      <c r="A29" s="280"/>
      <c r="B29" s="927"/>
      <c r="C29" s="931"/>
      <c r="D29" s="932"/>
      <c r="E29" s="938"/>
      <c r="F29" s="938"/>
      <c r="G29" s="878" t="s">
        <v>921</v>
      </c>
      <c r="H29" s="281" t="s">
        <v>922</v>
      </c>
      <c r="I29" s="280"/>
      <c r="J29" s="281" t="s">
        <v>923</v>
      </c>
      <c r="K29" s="280"/>
    </row>
    <row r="30" spans="1:13" ht="54.6" customHeight="1" x14ac:dyDescent="0.25">
      <c r="A30" s="280"/>
      <c r="B30" s="927"/>
      <c r="C30" s="931"/>
      <c r="D30" s="932"/>
      <c r="E30" s="938"/>
      <c r="F30" s="938"/>
      <c r="G30" s="879"/>
      <c r="H30" s="281" t="s">
        <v>924</v>
      </c>
      <c r="I30" s="280"/>
      <c r="J30" s="281" t="s">
        <v>925</v>
      </c>
      <c r="K30" s="280"/>
    </row>
    <row r="31" spans="1:13" ht="61.9" customHeight="1" x14ac:dyDescent="0.25">
      <c r="A31" s="280"/>
      <c r="B31" s="928"/>
      <c r="C31" s="933"/>
      <c r="D31" s="934"/>
      <c r="E31" s="911"/>
      <c r="F31" s="911"/>
      <c r="G31" s="281" t="s">
        <v>926</v>
      </c>
      <c r="H31" s="281" t="s">
        <v>927</v>
      </c>
      <c r="I31" s="280"/>
      <c r="J31" s="281" t="s">
        <v>928</v>
      </c>
      <c r="K31" s="280"/>
    </row>
    <row r="32" spans="1:13" ht="15.75" x14ac:dyDescent="0.25">
      <c r="A32" s="169"/>
      <c r="B32" s="210"/>
      <c r="C32" s="169"/>
      <c r="D32" s="169"/>
      <c r="E32" s="169"/>
      <c r="F32" s="169"/>
      <c r="G32" s="169"/>
      <c r="H32" s="169"/>
      <c r="I32" s="169"/>
      <c r="J32" s="169"/>
      <c r="K32" s="169"/>
    </row>
    <row r="33" spans="1:11" x14ac:dyDescent="0.2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</row>
    <row r="34" spans="1:11" x14ac:dyDescent="0.25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1" s="172" customFormat="1" ht="12.75" x14ac:dyDescent="0.2">
      <c r="A35" s="214" t="s">
        <v>59</v>
      </c>
      <c r="B35" s="849" t="s">
        <v>76</v>
      </c>
      <c r="C35" s="849"/>
      <c r="D35" s="849"/>
      <c r="E35" s="174"/>
      <c r="F35" s="849" t="s">
        <v>469</v>
      </c>
      <c r="G35" s="849"/>
      <c r="H35" s="174"/>
      <c r="I35" s="850" t="s">
        <v>205</v>
      </c>
      <c r="J35" s="850"/>
      <c r="K35" s="850"/>
    </row>
    <row r="36" spans="1:11" x14ac:dyDescent="0.25">
      <c r="A36" s="169"/>
      <c r="B36" s="840" t="s">
        <v>78</v>
      </c>
      <c r="C36" s="840"/>
      <c r="D36" s="840"/>
      <c r="E36" s="169"/>
      <c r="F36" s="840" t="s">
        <v>74</v>
      </c>
      <c r="G36" s="840"/>
      <c r="H36" s="169"/>
      <c r="I36" s="840" t="s">
        <v>75</v>
      </c>
      <c r="J36" s="840"/>
      <c r="K36" s="840"/>
    </row>
    <row r="37" spans="1:11" x14ac:dyDescent="0.25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</row>
    <row r="38" spans="1:11" x14ac:dyDescent="0.25">
      <c r="A38" s="169"/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1" s="172" customFormat="1" ht="12.75" x14ac:dyDescent="0.2">
      <c r="A39" s="175" t="s">
        <v>79</v>
      </c>
      <c r="B39" s="175"/>
      <c r="C39" s="174"/>
      <c r="D39" s="174"/>
      <c r="E39" s="174"/>
      <c r="F39" s="174"/>
      <c r="G39" s="841">
        <v>44790</v>
      </c>
      <c r="H39" s="842"/>
      <c r="I39" s="842"/>
      <c r="J39" s="842"/>
      <c r="K39" s="842"/>
    </row>
    <row r="40" spans="1:11" x14ac:dyDescent="0.25">
      <c r="A40" s="169"/>
      <c r="B40" s="169"/>
      <c r="C40" s="169"/>
      <c r="D40" s="169"/>
      <c r="E40" s="169"/>
      <c r="F40" s="169"/>
      <c r="G40" s="843" t="s">
        <v>60</v>
      </c>
      <c r="H40" s="843"/>
      <c r="I40" s="843"/>
      <c r="J40" s="843"/>
      <c r="K40" s="843"/>
    </row>
    <row r="41" spans="1:11" x14ac:dyDescent="0.25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</row>
    <row r="42" spans="1:11" x14ac:dyDescent="0.25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1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spans="1:11" x14ac:dyDescent="0.25">
      <c r="A44" s="176" t="s">
        <v>81</v>
      </c>
      <c r="B44" s="249" t="s">
        <v>0</v>
      </c>
      <c r="C44" s="247"/>
      <c r="D44" s="247"/>
      <c r="E44" s="247"/>
      <c r="F44" s="247"/>
      <c r="G44" s="247"/>
      <c r="H44" s="247"/>
      <c r="I44" s="247"/>
      <c r="J44" s="247"/>
      <c r="K44" s="169"/>
    </row>
    <row r="46" spans="1:11" x14ac:dyDescent="0.25">
      <c r="C46" s="168" t="s">
        <v>206</v>
      </c>
    </row>
  </sheetData>
  <mergeCells count="32">
    <mergeCell ref="G39:K39"/>
    <mergeCell ref="G40:K40"/>
    <mergeCell ref="E13:E14"/>
    <mergeCell ref="F13:F14"/>
    <mergeCell ref="G13:G14"/>
    <mergeCell ref="H13:H14"/>
    <mergeCell ref="J13:J14"/>
    <mergeCell ref="K13:K14"/>
    <mergeCell ref="G29:G30"/>
    <mergeCell ref="E16:E31"/>
    <mergeCell ref="F16:F31"/>
    <mergeCell ref="H16:H17"/>
    <mergeCell ref="J16:J17"/>
    <mergeCell ref="K16:K17"/>
    <mergeCell ref="B35:D35"/>
    <mergeCell ref="F35:G35"/>
    <mergeCell ref="I35:K35"/>
    <mergeCell ref="B36:D36"/>
    <mergeCell ref="F36:G36"/>
    <mergeCell ref="I36:K36"/>
    <mergeCell ref="C15:D15"/>
    <mergeCell ref="B16:B31"/>
    <mergeCell ref="C16:D31"/>
    <mergeCell ref="A13:A14"/>
    <mergeCell ref="B13:D13"/>
    <mergeCell ref="C14:D14"/>
    <mergeCell ref="A11:K11"/>
    <mergeCell ref="J1:K1"/>
    <mergeCell ref="A3:K3"/>
    <mergeCell ref="A4:K4"/>
    <mergeCell ref="A8:K8"/>
    <mergeCell ref="A9:K9"/>
  </mergeCells>
  <pageMargins left="0.7" right="0.7" top="0.75" bottom="0.75" header="0.3" footer="0.3"/>
  <pageSetup paperSize="9" orientation="landscape" horizontalDpi="180" verticalDpi="18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51"/>
  <sheetViews>
    <sheetView topLeftCell="A19" workbookViewId="0">
      <selection sqref="A1:N1048576"/>
    </sheetView>
  </sheetViews>
  <sheetFormatPr defaultColWidth="8.85546875" defaultRowHeight="15" x14ac:dyDescent="0.25"/>
  <cols>
    <col min="1" max="4" width="8.85546875" style="169"/>
    <col min="5" max="5" width="5.85546875" style="169" customWidth="1"/>
    <col min="6" max="7" width="8.85546875" style="169"/>
    <col min="8" max="8" width="27.5703125" style="169" customWidth="1"/>
    <col min="9" max="9" width="8.85546875" style="169"/>
    <col min="10" max="10" width="4.7109375" style="169" customWidth="1"/>
    <col min="11" max="11" width="4" style="169" customWidth="1"/>
    <col min="12" max="12" width="7.7109375" style="169" customWidth="1"/>
    <col min="13" max="13" width="8.85546875" style="169"/>
    <col min="14" max="14" width="5.5703125" style="169" customWidth="1"/>
    <col min="15" max="16384" width="8.85546875" style="168"/>
  </cols>
  <sheetData>
    <row r="1" spans="1:14" x14ac:dyDescent="0.25">
      <c r="L1" s="579" t="s">
        <v>615</v>
      </c>
      <c r="M1" s="579"/>
    </row>
    <row r="3" spans="1:14" ht="48.6" customHeight="1" x14ac:dyDescent="0.25">
      <c r="A3" s="648" t="s">
        <v>635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</row>
    <row r="8" spans="1:14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ht="19.5" customHeight="1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4" ht="28.5" customHeight="1" x14ac:dyDescent="0.25">
      <c r="A10" s="951"/>
      <c r="B10" s="951"/>
      <c r="C10" s="951"/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</row>
    <row r="11" spans="1:14" ht="17.25" customHeight="1" x14ac:dyDescent="0.25">
      <c r="A11" s="215"/>
      <c r="B11" s="215"/>
      <c r="C11" s="215"/>
      <c r="D11" s="215"/>
      <c r="E11" s="215"/>
      <c r="F11" s="215"/>
      <c r="G11" s="487"/>
      <c r="H11" s="487"/>
      <c r="I11" s="487"/>
      <c r="J11" s="487"/>
      <c r="K11" s="487"/>
      <c r="L11" s="487"/>
      <c r="M11" s="487"/>
      <c r="N11" s="487"/>
    </row>
    <row r="12" spans="1:14" ht="42" customHeight="1" x14ac:dyDescent="0.25">
      <c r="A12" s="484" t="s">
        <v>4</v>
      </c>
      <c r="B12" s="831" t="s">
        <v>636</v>
      </c>
      <c r="C12" s="832"/>
      <c r="D12" s="832"/>
      <c r="E12" s="833"/>
      <c r="F12" s="831" t="s">
        <v>637</v>
      </c>
      <c r="G12" s="832"/>
      <c r="H12" s="833"/>
      <c r="I12" s="831" t="s">
        <v>616</v>
      </c>
      <c r="J12" s="832"/>
      <c r="K12" s="833"/>
      <c r="L12" s="831" t="s">
        <v>617</v>
      </c>
      <c r="M12" s="832"/>
      <c r="N12" s="833"/>
    </row>
    <row r="13" spans="1:14" ht="15.75" customHeight="1" x14ac:dyDescent="0.25">
      <c r="A13" s="486">
        <v>1</v>
      </c>
      <c r="B13" s="887">
        <v>2</v>
      </c>
      <c r="C13" s="887"/>
      <c r="D13" s="887"/>
      <c r="E13" s="888"/>
      <c r="F13" s="886">
        <v>3</v>
      </c>
      <c r="G13" s="887"/>
      <c r="H13" s="888"/>
      <c r="I13" s="886">
        <v>4</v>
      </c>
      <c r="J13" s="887"/>
      <c r="K13" s="888"/>
      <c r="L13" s="886">
        <v>5</v>
      </c>
      <c r="M13" s="887"/>
      <c r="N13" s="888"/>
    </row>
    <row r="14" spans="1:14" ht="25.5" customHeight="1" x14ac:dyDescent="0.25">
      <c r="A14" s="483">
        <v>1</v>
      </c>
      <c r="B14" s="726" t="s">
        <v>618</v>
      </c>
      <c r="C14" s="726"/>
      <c r="D14" s="726"/>
      <c r="E14" s="726"/>
      <c r="F14" s="941" t="s">
        <v>619</v>
      </c>
      <c r="G14" s="942"/>
      <c r="H14" s="943"/>
      <c r="I14" s="886"/>
      <c r="J14" s="887"/>
      <c r="K14" s="888"/>
      <c r="L14" s="941">
        <v>2.68</v>
      </c>
      <c r="M14" s="942"/>
      <c r="N14" s="943"/>
    </row>
    <row r="15" spans="1:14" ht="18.600000000000001" customHeight="1" x14ac:dyDescent="0.25">
      <c r="A15" s="483">
        <v>2</v>
      </c>
      <c r="B15" s="949" t="s">
        <v>1035</v>
      </c>
      <c r="C15" s="949"/>
      <c r="D15" s="949"/>
      <c r="E15" s="949"/>
      <c r="F15" s="847" t="s">
        <v>620</v>
      </c>
      <c r="G15" s="847"/>
      <c r="H15" s="848"/>
      <c r="I15" s="886"/>
      <c r="J15" s="887"/>
      <c r="K15" s="888"/>
      <c r="L15" s="831">
        <v>28.582999999999998</v>
      </c>
      <c r="M15" s="832"/>
      <c r="N15" s="833"/>
    </row>
    <row r="16" spans="1:14" ht="32.25" customHeight="1" x14ac:dyDescent="0.25">
      <c r="A16" s="483">
        <v>3</v>
      </c>
      <c r="B16" s="950" t="s">
        <v>374</v>
      </c>
      <c r="C16" s="950"/>
      <c r="D16" s="950"/>
      <c r="E16" s="950"/>
      <c r="F16" s="941" t="s">
        <v>621</v>
      </c>
      <c r="G16" s="942"/>
      <c r="H16" s="943"/>
      <c r="I16" s="886"/>
      <c r="J16" s="887"/>
      <c r="K16" s="888"/>
      <c r="L16" s="886">
        <v>4252.3999999999996</v>
      </c>
      <c r="M16" s="887"/>
      <c r="N16" s="888"/>
    </row>
    <row r="17" spans="1:21" ht="40.15" customHeight="1" x14ac:dyDescent="0.25">
      <c r="A17" s="483">
        <v>4</v>
      </c>
      <c r="B17" s="944" t="s">
        <v>1036</v>
      </c>
      <c r="C17" s="944"/>
      <c r="D17" s="944"/>
      <c r="E17" s="944"/>
      <c r="F17" s="941" t="s">
        <v>1065</v>
      </c>
      <c r="G17" s="942"/>
      <c r="H17" s="943"/>
      <c r="I17" s="886"/>
      <c r="J17" s="887"/>
      <c r="K17" s="888"/>
      <c r="L17" s="886">
        <v>0</v>
      </c>
      <c r="M17" s="887"/>
      <c r="N17" s="888"/>
      <c r="U17" s="216"/>
    </row>
    <row r="18" spans="1:21" ht="60" customHeight="1" x14ac:dyDescent="0.25">
      <c r="A18" s="483">
        <v>6</v>
      </c>
      <c r="B18" s="944" t="s">
        <v>377</v>
      </c>
      <c r="C18" s="944"/>
      <c r="D18" s="944"/>
      <c r="E18" s="944"/>
      <c r="F18" s="831" t="s">
        <v>623</v>
      </c>
      <c r="G18" s="832"/>
      <c r="H18" s="833"/>
      <c r="I18" s="886"/>
      <c r="J18" s="887"/>
      <c r="K18" s="888"/>
      <c r="L18" s="886">
        <v>0</v>
      </c>
      <c r="M18" s="887"/>
      <c r="N18" s="888"/>
    </row>
    <row r="19" spans="1:21" ht="65.25" customHeight="1" x14ac:dyDescent="0.25">
      <c r="A19" s="483">
        <v>7</v>
      </c>
      <c r="B19" s="944" t="s">
        <v>624</v>
      </c>
      <c r="C19" s="944"/>
      <c r="D19" s="944"/>
      <c r="E19" s="944"/>
      <c r="F19" s="832" t="s">
        <v>623</v>
      </c>
      <c r="G19" s="832"/>
      <c r="H19" s="833"/>
      <c r="I19" s="886"/>
      <c r="J19" s="887"/>
      <c r="K19" s="888"/>
      <c r="L19" s="886">
        <v>0</v>
      </c>
      <c r="M19" s="887"/>
      <c r="N19" s="888"/>
    </row>
    <row r="20" spans="1:21" ht="52.5" customHeight="1" x14ac:dyDescent="0.25">
      <c r="A20" s="483">
        <v>8</v>
      </c>
      <c r="B20" s="944" t="s">
        <v>625</v>
      </c>
      <c r="C20" s="944"/>
      <c r="D20" s="944"/>
      <c r="E20" s="944"/>
      <c r="F20" s="941" t="s">
        <v>629</v>
      </c>
      <c r="G20" s="942"/>
      <c r="H20" s="943"/>
      <c r="I20" s="886"/>
      <c r="J20" s="887"/>
      <c r="K20" s="888"/>
      <c r="L20" s="886">
        <v>33</v>
      </c>
      <c r="M20" s="887"/>
      <c r="N20" s="888"/>
    </row>
    <row r="21" spans="1:21" ht="75" customHeight="1" x14ac:dyDescent="0.25">
      <c r="A21" s="483">
        <v>9</v>
      </c>
      <c r="B21" s="945" t="s">
        <v>382</v>
      </c>
      <c r="C21" s="945"/>
      <c r="D21" s="945"/>
      <c r="E21" s="945"/>
      <c r="F21" s="832" t="s">
        <v>623</v>
      </c>
      <c r="G21" s="832"/>
      <c r="H21" s="833"/>
      <c r="I21" s="886"/>
      <c r="J21" s="887"/>
      <c r="K21" s="888"/>
      <c r="L21" s="886">
        <v>0</v>
      </c>
      <c r="M21" s="887"/>
      <c r="N21" s="888"/>
    </row>
    <row r="22" spans="1:21" ht="56.25" customHeight="1" x14ac:dyDescent="0.25">
      <c r="A22" s="483">
        <v>10</v>
      </c>
      <c r="B22" s="726" t="s">
        <v>1037</v>
      </c>
      <c r="C22" s="726"/>
      <c r="D22" s="726"/>
      <c r="E22" s="726"/>
      <c r="F22" s="941" t="s">
        <v>626</v>
      </c>
      <c r="G22" s="942"/>
      <c r="H22" s="943"/>
      <c r="I22" s="886"/>
      <c r="J22" s="887"/>
      <c r="K22" s="888"/>
      <c r="L22" s="886">
        <v>423</v>
      </c>
      <c r="M22" s="887"/>
      <c r="N22" s="888"/>
    </row>
    <row r="23" spans="1:21" ht="46.5" customHeight="1" x14ac:dyDescent="0.25">
      <c r="A23" s="483">
        <v>11</v>
      </c>
      <c r="B23" s="946" t="s">
        <v>1038</v>
      </c>
      <c r="C23" s="947"/>
      <c r="D23" s="947"/>
      <c r="E23" s="948"/>
      <c r="F23" s="941" t="s">
        <v>627</v>
      </c>
      <c r="G23" s="942"/>
      <c r="H23" s="943"/>
      <c r="I23" s="886"/>
      <c r="J23" s="887"/>
      <c r="K23" s="888"/>
      <c r="L23" s="886">
        <v>0</v>
      </c>
      <c r="M23" s="887"/>
      <c r="N23" s="888"/>
    </row>
    <row r="24" spans="1:21" ht="54.75" customHeight="1" x14ac:dyDescent="0.25">
      <c r="A24" s="483">
        <v>12</v>
      </c>
      <c r="B24" s="726" t="s">
        <v>390</v>
      </c>
      <c r="C24" s="726"/>
      <c r="D24" s="726"/>
      <c r="E24" s="726"/>
      <c r="F24" s="941" t="s">
        <v>622</v>
      </c>
      <c r="G24" s="942"/>
      <c r="H24" s="943"/>
      <c r="I24" s="886"/>
      <c r="J24" s="887"/>
      <c r="K24" s="888"/>
      <c r="L24" s="886">
        <v>0</v>
      </c>
      <c r="M24" s="887"/>
      <c r="N24" s="888"/>
    </row>
    <row r="25" spans="1:21" ht="61.5" customHeight="1" x14ac:dyDescent="0.25">
      <c r="A25" s="483">
        <v>13</v>
      </c>
      <c r="B25" s="726" t="s">
        <v>384</v>
      </c>
      <c r="C25" s="726"/>
      <c r="D25" s="726"/>
      <c r="E25" s="726"/>
      <c r="F25" s="831" t="s">
        <v>628</v>
      </c>
      <c r="G25" s="832"/>
      <c r="H25" s="833"/>
      <c r="I25" s="886"/>
      <c r="J25" s="887"/>
      <c r="K25" s="888"/>
      <c r="L25" s="886">
        <v>0</v>
      </c>
      <c r="M25" s="887"/>
      <c r="N25" s="888"/>
    </row>
    <row r="26" spans="1:21" ht="51" customHeight="1" x14ac:dyDescent="0.25">
      <c r="A26" s="483">
        <v>14</v>
      </c>
      <c r="B26" s="726" t="s">
        <v>1058</v>
      </c>
      <c r="C26" s="726"/>
      <c r="D26" s="726"/>
      <c r="E26" s="726"/>
      <c r="F26" s="941" t="s">
        <v>629</v>
      </c>
      <c r="G26" s="942"/>
      <c r="H26" s="943"/>
      <c r="I26" s="954"/>
      <c r="J26" s="954"/>
      <c r="K26" s="954"/>
      <c r="L26" s="954">
        <v>345.6</v>
      </c>
      <c r="M26" s="954"/>
      <c r="N26" s="954"/>
    </row>
    <row r="27" spans="1:21" ht="31.15" customHeight="1" x14ac:dyDescent="0.25">
      <c r="A27" s="483">
        <v>15</v>
      </c>
      <c r="B27" s="952" t="s">
        <v>1050</v>
      </c>
      <c r="C27" s="952"/>
      <c r="D27" s="952"/>
      <c r="E27" s="952"/>
      <c r="F27" s="877" t="s">
        <v>1033</v>
      </c>
      <c r="G27" s="877"/>
      <c r="H27" s="877"/>
      <c r="I27" s="954"/>
      <c r="J27" s="954"/>
      <c r="K27" s="954"/>
      <c r="L27" s="954">
        <v>62.7</v>
      </c>
      <c r="M27" s="954"/>
      <c r="N27" s="954"/>
    </row>
    <row r="28" spans="1:21" ht="35.25" customHeight="1" x14ac:dyDescent="0.25">
      <c r="A28" s="483">
        <v>16</v>
      </c>
      <c r="B28" s="952" t="s">
        <v>1052</v>
      </c>
      <c r="C28" s="952"/>
      <c r="D28" s="952"/>
      <c r="E28" s="952"/>
      <c r="F28" s="831">
        <v>83</v>
      </c>
      <c r="G28" s="832"/>
      <c r="H28" s="833"/>
      <c r="I28" s="886"/>
      <c r="J28" s="887"/>
      <c r="K28" s="888"/>
      <c r="L28" s="886">
        <v>945</v>
      </c>
      <c r="M28" s="887"/>
      <c r="N28" s="888"/>
    </row>
    <row r="29" spans="1:21" ht="28.5" customHeight="1" x14ac:dyDescent="0.25">
      <c r="A29" s="483">
        <v>17</v>
      </c>
      <c r="B29" s="952" t="s">
        <v>1051</v>
      </c>
      <c r="C29" s="952"/>
      <c r="D29" s="952"/>
      <c r="E29" s="952"/>
      <c r="F29" s="831">
        <v>83</v>
      </c>
      <c r="G29" s="832"/>
      <c r="H29" s="833"/>
      <c r="I29" s="886"/>
      <c r="J29" s="887"/>
      <c r="K29" s="888"/>
      <c r="L29" s="886">
        <v>1.232</v>
      </c>
      <c r="M29" s="887"/>
      <c r="N29" s="888"/>
    </row>
    <row r="30" spans="1:21" ht="29.25" customHeight="1" x14ac:dyDescent="0.25">
      <c r="A30" s="483">
        <v>18</v>
      </c>
      <c r="B30" s="946" t="s">
        <v>393</v>
      </c>
      <c r="C30" s="947"/>
      <c r="D30" s="947"/>
      <c r="E30" s="948"/>
      <c r="F30" s="941" t="s">
        <v>629</v>
      </c>
      <c r="G30" s="942"/>
      <c r="H30" s="943"/>
      <c r="I30" s="886"/>
      <c r="J30" s="887"/>
      <c r="K30" s="888"/>
      <c r="L30" s="886">
        <v>0</v>
      </c>
      <c r="M30" s="887"/>
      <c r="N30" s="888"/>
    </row>
    <row r="31" spans="1:21" ht="15.75" customHeight="1" x14ac:dyDescent="0.25">
      <c r="A31" s="483">
        <v>19</v>
      </c>
      <c r="B31" s="952" t="s">
        <v>630</v>
      </c>
      <c r="C31" s="952"/>
      <c r="D31" s="952"/>
      <c r="E31" s="952"/>
      <c r="F31" s="953" t="s">
        <v>631</v>
      </c>
      <c r="G31" s="953"/>
      <c r="H31" s="953"/>
      <c r="I31" s="886"/>
      <c r="J31" s="887"/>
      <c r="K31" s="888"/>
      <c r="L31" s="886">
        <v>0</v>
      </c>
      <c r="M31" s="887"/>
      <c r="N31" s="888"/>
    </row>
    <row r="32" spans="1:21" ht="23.25" customHeight="1" x14ac:dyDescent="0.25">
      <c r="A32" s="483">
        <v>20</v>
      </c>
      <c r="B32" s="946" t="s">
        <v>632</v>
      </c>
      <c r="C32" s="947"/>
      <c r="D32" s="947"/>
      <c r="E32" s="948"/>
      <c r="F32" s="941" t="s">
        <v>633</v>
      </c>
      <c r="G32" s="942"/>
      <c r="H32" s="943"/>
      <c r="I32" s="954"/>
      <c r="J32" s="954"/>
      <c r="K32" s="954"/>
      <c r="L32" s="954">
        <v>0</v>
      </c>
      <c r="M32" s="954"/>
      <c r="N32" s="954"/>
    </row>
    <row r="33" spans="1:14" ht="23.25" customHeight="1" x14ac:dyDescent="0.25">
      <c r="A33" s="486">
        <v>21</v>
      </c>
      <c r="B33" s="871" t="s">
        <v>1040</v>
      </c>
      <c r="C33" s="872"/>
      <c r="D33" s="872"/>
      <c r="E33" s="873"/>
      <c r="F33" s="831" t="s">
        <v>1034</v>
      </c>
      <c r="G33" s="832"/>
      <c r="H33" s="833"/>
      <c r="I33" s="831"/>
      <c r="J33" s="832"/>
      <c r="K33" s="833"/>
      <c r="L33" s="831">
        <v>557</v>
      </c>
      <c r="M33" s="832"/>
      <c r="N33" s="833"/>
    </row>
    <row r="34" spans="1:14" ht="15.75" customHeight="1" x14ac:dyDescent="0.25">
      <c r="A34" s="486">
        <v>22</v>
      </c>
      <c r="B34" s="871" t="s">
        <v>1064</v>
      </c>
      <c r="C34" s="872"/>
      <c r="D34" s="872"/>
      <c r="E34" s="873"/>
      <c r="F34" s="941" t="s">
        <v>629</v>
      </c>
      <c r="G34" s="942"/>
      <c r="H34" s="943"/>
      <c r="I34" s="831"/>
      <c r="J34" s="832"/>
      <c r="K34" s="833"/>
      <c r="L34" s="831">
        <v>0</v>
      </c>
      <c r="M34" s="832"/>
      <c r="N34" s="833"/>
    </row>
    <row r="35" spans="1:14" ht="15.75" customHeight="1" x14ac:dyDescent="0.25">
      <c r="A35" s="492"/>
      <c r="B35" s="179"/>
      <c r="C35" s="179"/>
      <c r="D35" s="179"/>
      <c r="E35" s="179"/>
      <c r="F35" s="492"/>
      <c r="G35" s="492"/>
      <c r="H35" s="492"/>
      <c r="I35" s="492"/>
      <c r="J35" s="492"/>
      <c r="K35" s="492"/>
      <c r="L35" s="492"/>
      <c r="M35" s="492"/>
      <c r="N35" s="492"/>
    </row>
    <row r="36" spans="1:14" ht="15.75" customHeight="1" x14ac:dyDescent="0.25">
      <c r="A36" s="492"/>
      <c r="B36" s="179"/>
      <c r="C36" s="179"/>
      <c r="D36" s="179"/>
      <c r="E36" s="179"/>
      <c r="F36" s="492"/>
      <c r="G36" s="492"/>
      <c r="H36" s="492"/>
      <c r="I36" s="492"/>
      <c r="J36" s="492"/>
      <c r="K36" s="492"/>
      <c r="L36" s="492"/>
      <c r="M36" s="492"/>
      <c r="N36" s="492"/>
    </row>
    <row r="39" spans="1:14" s="172" customFormat="1" ht="12.75" x14ac:dyDescent="0.2">
      <c r="A39" s="843" t="s">
        <v>59</v>
      </c>
      <c r="B39" s="843"/>
      <c r="C39" s="843"/>
      <c r="D39" s="843"/>
      <c r="E39" s="849" t="s">
        <v>76</v>
      </c>
      <c r="F39" s="849"/>
      <c r="G39" s="849"/>
      <c r="H39" s="174"/>
      <c r="I39" s="849" t="s">
        <v>469</v>
      </c>
      <c r="J39" s="849"/>
      <c r="K39" s="174"/>
      <c r="L39" s="850" t="s">
        <v>205</v>
      </c>
      <c r="M39" s="850"/>
      <c r="N39" s="850"/>
    </row>
    <row r="40" spans="1:14" x14ac:dyDescent="0.25">
      <c r="E40" s="840" t="s">
        <v>78</v>
      </c>
      <c r="F40" s="840"/>
      <c r="G40" s="840"/>
      <c r="I40" s="840" t="s">
        <v>74</v>
      </c>
      <c r="J40" s="840"/>
      <c r="L40" s="840" t="s">
        <v>75</v>
      </c>
      <c r="M40" s="840"/>
      <c r="N40" s="840"/>
    </row>
    <row r="42" spans="1:14" x14ac:dyDescent="0.25"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s="172" customFormat="1" ht="12.75" x14ac:dyDescent="0.2">
      <c r="A43" s="175" t="s">
        <v>79</v>
      </c>
      <c r="B43" s="175"/>
      <c r="C43" s="175"/>
      <c r="D43" s="175" t="s">
        <v>80</v>
      </c>
      <c r="E43" s="175"/>
      <c r="F43" s="174"/>
      <c r="G43" s="174"/>
      <c r="H43" s="174"/>
      <c r="I43" s="174"/>
      <c r="J43" s="841">
        <v>44803</v>
      </c>
      <c r="K43" s="842"/>
      <c r="L43" s="842"/>
      <c r="M43" s="842"/>
      <c r="N43" s="842"/>
    </row>
    <row r="44" spans="1:14" x14ac:dyDescent="0.25">
      <c r="J44" s="843" t="s">
        <v>60</v>
      </c>
      <c r="K44" s="843"/>
      <c r="L44" s="843"/>
      <c r="M44" s="843"/>
      <c r="N44" s="843"/>
    </row>
    <row r="45" spans="1:14" ht="3" customHeight="1" x14ac:dyDescent="0.25"/>
    <row r="47" spans="1:14" ht="10.9" customHeight="1" x14ac:dyDescent="0.25"/>
    <row r="49" spans="1:6" ht="3" customHeight="1" x14ac:dyDescent="0.25"/>
    <row r="50" spans="1:6" x14ac:dyDescent="0.25">
      <c r="A50" s="217" t="s">
        <v>696</v>
      </c>
    </row>
    <row r="51" spans="1:6" x14ac:dyDescent="0.25">
      <c r="F51" s="169" t="s">
        <v>206</v>
      </c>
    </row>
  </sheetData>
  <mergeCells count="107">
    <mergeCell ref="J43:N43"/>
    <mergeCell ref="J44:N44"/>
    <mergeCell ref="L1:M1"/>
    <mergeCell ref="A3:N3"/>
    <mergeCell ref="A4:M4"/>
    <mergeCell ref="A39:D39"/>
    <mergeCell ref="E39:G39"/>
    <mergeCell ref="I39:J39"/>
    <mergeCell ref="L39:N39"/>
    <mergeCell ref="E40:G40"/>
    <mergeCell ref="I40:J40"/>
    <mergeCell ref="L40:N40"/>
    <mergeCell ref="B32:E32"/>
    <mergeCell ref="F32:H32"/>
    <mergeCell ref="I32:K32"/>
    <mergeCell ref="L32:N32"/>
    <mergeCell ref="B29:E29"/>
    <mergeCell ref="F29:H29"/>
    <mergeCell ref="I29:K29"/>
    <mergeCell ref="L29:N29"/>
    <mergeCell ref="B30:E30"/>
    <mergeCell ref="F30:H30"/>
    <mergeCell ref="I30:K30"/>
    <mergeCell ref="L30:N30"/>
    <mergeCell ref="B25:E25"/>
    <mergeCell ref="F25:H25"/>
    <mergeCell ref="I25:K25"/>
    <mergeCell ref="L25:N25"/>
    <mergeCell ref="B31:E31"/>
    <mergeCell ref="F31:H31"/>
    <mergeCell ref="I31:K31"/>
    <mergeCell ref="L31:N31"/>
    <mergeCell ref="B26:E26"/>
    <mergeCell ref="F26:H26"/>
    <mergeCell ref="I26:K26"/>
    <mergeCell ref="L26:N26"/>
    <mergeCell ref="B27:E27"/>
    <mergeCell ref="F27:H27"/>
    <mergeCell ref="I27:K27"/>
    <mergeCell ref="L27:N27"/>
    <mergeCell ref="B28:E28"/>
    <mergeCell ref="F28:H28"/>
    <mergeCell ref="I28:K28"/>
    <mergeCell ref="L28:N28"/>
    <mergeCell ref="A8:N8"/>
    <mergeCell ref="B13:E13"/>
    <mergeCell ref="F13:H13"/>
    <mergeCell ref="I13:K13"/>
    <mergeCell ref="L13:N13"/>
    <mergeCell ref="B17:E17"/>
    <mergeCell ref="F17:H17"/>
    <mergeCell ref="I17:K17"/>
    <mergeCell ref="L17:N17"/>
    <mergeCell ref="B15:E15"/>
    <mergeCell ref="F15:H15"/>
    <mergeCell ref="I15:K15"/>
    <mergeCell ref="L15:N15"/>
    <mergeCell ref="B16:E16"/>
    <mergeCell ref="F16:H16"/>
    <mergeCell ref="I16:K16"/>
    <mergeCell ref="L16:N16"/>
    <mergeCell ref="A9:N9"/>
    <mergeCell ref="A10:N10"/>
    <mergeCell ref="B12:E12"/>
    <mergeCell ref="F12:H12"/>
    <mergeCell ref="I12:K12"/>
    <mergeCell ref="L12:N12"/>
    <mergeCell ref="B14:E14"/>
    <mergeCell ref="B33:E33"/>
    <mergeCell ref="F33:H33"/>
    <mergeCell ref="I33:K33"/>
    <mergeCell ref="L33:N33"/>
    <mergeCell ref="B34:E34"/>
    <mergeCell ref="F34:H34"/>
    <mergeCell ref="I34:K34"/>
    <mergeCell ref="L34:N34"/>
    <mergeCell ref="B21:E21"/>
    <mergeCell ref="F21:H21"/>
    <mergeCell ref="I21:K21"/>
    <mergeCell ref="L21:N21"/>
    <mergeCell ref="B22:E22"/>
    <mergeCell ref="F22:H22"/>
    <mergeCell ref="I22:K22"/>
    <mergeCell ref="L22:N22"/>
    <mergeCell ref="B23:E23"/>
    <mergeCell ref="F23:H23"/>
    <mergeCell ref="I23:K23"/>
    <mergeCell ref="L23:N23"/>
    <mergeCell ref="B24:E24"/>
    <mergeCell ref="F24:H24"/>
    <mergeCell ref="I24:K24"/>
    <mergeCell ref="L24:N24"/>
    <mergeCell ref="F14:H14"/>
    <mergeCell ref="I14:K14"/>
    <mergeCell ref="L14:N14"/>
    <mergeCell ref="B19:E19"/>
    <mergeCell ref="F19:H19"/>
    <mergeCell ref="I19:K19"/>
    <mergeCell ref="L19:N19"/>
    <mergeCell ref="B20:E20"/>
    <mergeCell ref="F20:H20"/>
    <mergeCell ref="I20:K20"/>
    <mergeCell ref="L20:N20"/>
    <mergeCell ref="B18:E18"/>
    <mergeCell ref="F18:H18"/>
    <mergeCell ref="I18:K18"/>
    <mergeCell ref="L18:N18"/>
  </mergeCells>
  <pageMargins left="0.7" right="0.7" top="0.75" bottom="0.75" header="0.3" footer="0.3"/>
  <pageSetup paperSize="9" orientation="landscape" horizontalDpi="180" verticalDpi="18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9"/>
  <sheetViews>
    <sheetView workbookViewId="0">
      <selection sqref="A1:N29"/>
    </sheetView>
  </sheetViews>
  <sheetFormatPr defaultColWidth="8.85546875" defaultRowHeight="15" x14ac:dyDescent="0.25"/>
  <cols>
    <col min="1" max="1" width="7.7109375" style="168" customWidth="1"/>
    <col min="2" max="16384" width="8.85546875" style="168"/>
  </cols>
  <sheetData>
    <row r="1" spans="1:17" x14ac:dyDescent="0.25">
      <c r="M1" s="661" t="s">
        <v>641</v>
      </c>
      <c r="N1" s="661"/>
    </row>
    <row r="3" spans="1:17" x14ac:dyDescent="0.25">
      <c r="A3" s="579" t="s">
        <v>642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7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8" spans="1:17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7" x14ac:dyDescent="0.25">
      <c r="A9" s="852" t="s">
        <v>62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7" x14ac:dyDescent="0.25">
      <c r="A10" s="852" t="s">
        <v>63</v>
      </c>
      <c r="B10" s="853"/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4"/>
    </row>
    <row r="11" spans="1:17" ht="6.75" customHeight="1" x14ac:dyDescent="0.25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</row>
    <row r="12" spans="1:17" ht="18" customHeight="1" x14ac:dyDescent="0.25">
      <c r="A12" s="855"/>
      <c r="B12" s="855"/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</row>
    <row r="13" spans="1:17" ht="9" customHeight="1" x14ac:dyDescent="0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7" ht="39" customHeight="1" x14ac:dyDescent="0.25">
      <c r="A14" s="171" t="s">
        <v>4</v>
      </c>
      <c r="B14" s="831" t="s">
        <v>638</v>
      </c>
      <c r="C14" s="832"/>
      <c r="D14" s="832"/>
      <c r="E14" s="832"/>
      <c r="F14" s="833"/>
      <c r="G14" s="831" t="s">
        <v>639</v>
      </c>
      <c r="H14" s="832"/>
      <c r="I14" s="832"/>
      <c r="J14" s="833"/>
      <c r="K14" s="831" t="s">
        <v>640</v>
      </c>
      <c r="L14" s="832"/>
      <c r="M14" s="832"/>
      <c r="N14" s="833"/>
    </row>
    <row r="15" spans="1:17" x14ac:dyDescent="0.25">
      <c r="A15" s="171">
        <v>1</v>
      </c>
      <c r="B15" s="831">
        <v>2</v>
      </c>
      <c r="C15" s="832"/>
      <c r="D15" s="832"/>
      <c r="E15" s="832"/>
      <c r="F15" s="833"/>
      <c r="G15" s="831">
        <v>3</v>
      </c>
      <c r="H15" s="832"/>
      <c r="I15" s="832"/>
      <c r="J15" s="833"/>
      <c r="K15" s="831">
        <v>4</v>
      </c>
      <c r="L15" s="832"/>
      <c r="M15" s="832"/>
      <c r="N15" s="833"/>
      <c r="Q15" s="168">
        <v>30440</v>
      </c>
    </row>
    <row r="16" spans="1:17" ht="15.75" x14ac:dyDescent="0.25">
      <c r="A16" s="171">
        <v>1</v>
      </c>
      <c r="B16" s="957">
        <v>34458</v>
      </c>
      <c r="C16" s="958"/>
      <c r="D16" s="958"/>
      <c r="E16" s="958"/>
      <c r="F16" s="959"/>
      <c r="G16" s="957">
        <v>856</v>
      </c>
      <c r="H16" s="958"/>
      <c r="I16" s="958"/>
      <c r="J16" s="959"/>
      <c r="K16" s="957" t="s">
        <v>1070</v>
      </c>
      <c r="L16" s="958"/>
      <c r="M16" s="958"/>
      <c r="N16" s="959"/>
      <c r="Q16" s="168">
        <f>Q15+Q18</f>
        <v>31393</v>
      </c>
    </row>
    <row r="17" spans="1:20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P17" s="168">
        <v>2018</v>
      </c>
      <c r="Q17" s="168">
        <v>1105</v>
      </c>
    </row>
    <row r="18" spans="1:20" s="192" customFormat="1" x14ac:dyDescent="0.25">
      <c r="A18" s="178" t="s">
        <v>1071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P18" s="192">
        <v>2019</v>
      </c>
      <c r="Q18" s="192">
        <v>953</v>
      </c>
    </row>
    <row r="19" spans="1:20" x14ac:dyDescent="0.25">
      <c r="A19" s="169" t="s">
        <v>1072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P19" s="168">
        <v>2020</v>
      </c>
      <c r="Q19" s="168">
        <v>1104</v>
      </c>
      <c r="S19" s="168">
        <f>Q16+Q19+Q20</f>
        <v>33353</v>
      </c>
      <c r="T19" s="168">
        <f>Q15+Q17+Q18+Q19+Q20</f>
        <v>34458</v>
      </c>
    </row>
    <row r="20" spans="1:20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P20" s="168">
        <v>2021</v>
      </c>
      <c r="Q20" s="168">
        <v>856</v>
      </c>
    </row>
    <row r="21" spans="1:20" s="172" customFormat="1" ht="12.75" x14ac:dyDescent="0.2">
      <c r="A21" s="843" t="s">
        <v>59</v>
      </c>
      <c r="B21" s="843"/>
      <c r="C21" s="843"/>
      <c r="D21" s="843"/>
      <c r="E21" s="849" t="s">
        <v>76</v>
      </c>
      <c r="F21" s="849"/>
      <c r="G21" s="849"/>
      <c r="H21" s="174"/>
      <c r="I21" s="849" t="s">
        <v>77</v>
      </c>
      <c r="J21" s="849"/>
      <c r="K21" s="174"/>
      <c r="L21" s="850" t="s">
        <v>205</v>
      </c>
      <c r="M21" s="850"/>
      <c r="N21" s="850"/>
    </row>
    <row r="22" spans="1:20" x14ac:dyDescent="0.25">
      <c r="A22" s="169"/>
      <c r="B22" s="169"/>
      <c r="C22" s="169"/>
      <c r="D22" s="169"/>
      <c r="E22" s="840" t="s">
        <v>78</v>
      </c>
      <c r="F22" s="840"/>
      <c r="G22" s="840"/>
      <c r="H22" s="169"/>
      <c r="I22" s="840" t="s">
        <v>74</v>
      </c>
      <c r="J22" s="840"/>
      <c r="K22" s="169"/>
      <c r="L22" s="840" t="s">
        <v>75</v>
      </c>
      <c r="M22" s="840"/>
      <c r="N22" s="840"/>
    </row>
    <row r="23" spans="1:20" x14ac:dyDescent="0.25">
      <c r="A23" s="169"/>
      <c r="B23" s="169"/>
      <c r="C23" s="169"/>
      <c r="D23" s="169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20" s="172" customFormat="1" ht="12.75" x14ac:dyDescent="0.2">
      <c r="A24" s="175" t="s">
        <v>79</v>
      </c>
      <c r="B24" s="175"/>
      <c r="C24" s="175"/>
      <c r="D24" s="175" t="s">
        <v>80</v>
      </c>
      <c r="E24" s="175"/>
      <c r="F24" s="174"/>
      <c r="G24" s="174"/>
      <c r="H24" s="174"/>
      <c r="I24" s="174"/>
      <c r="J24" s="841">
        <v>44803</v>
      </c>
      <c r="K24" s="842"/>
      <c r="L24" s="842"/>
      <c r="M24" s="842"/>
      <c r="N24" s="842"/>
    </row>
    <row r="25" spans="1:20" ht="12.75" customHeight="1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843" t="s">
        <v>60</v>
      </c>
      <c r="K25" s="843"/>
      <c r="L25" s="843"/>
      <c r="M25" s="843"/>
      <c r="N25" s="843"/>
    </row>
    <row r="26" spans="1:20" ht="14.25" customHeight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20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20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20" ht="24" customHeight="1" x14ac:dyDescent="0.25">
      <c r="A29" s="955" t="s">
        <v>1</v>
      </c>
      <c r="B29" s="956"/>
      <c r="C29" s="956"/>
      <c r="D29" s="956"/>
      <c r="E29" s="956"/>
      <c r="F29" s="956"/>
      <c r="G29" s="956"/>
      <c r="H29" s="956"/>
      <c r="I29" s="956"/>
      <c r="J29" s="956"/>
      <c r="K29" s="956"/>
      <c r="L29" s="956"/>
      <c r="M29" s="956"/>
      <c r="N29" s="956"/>
      <c r="O29" s="218"/>
    </row>
  </sheetData>
  <mergeCells count="25">
    <mergeCell ref="M1:N1"/>
    <mergeCell ref="A3:N3"/>
    <mergeCell ref="A4:N4"/>
    <mergeCell ref="E22:G22"/>
    <mergeCell ref="I22:J22"/>
    <mergeCell ref="L22:N22"/>
    <mergeCell ref="B15:F15"/>
    <mergeCell ref="G15:J15"/>
    <mergeCell ref="K15:N15"/>
    <mergeCell ref="B16:F16"/>
    <mergeCell ref="G16:J16"/>
    <mergeCell ref="K16:N16"/>
    <mergeCell ref="A9:N9"/>
    <mergeCell ref="A10:N10"/>
    <mergeCell ref="A12:N12"/>
    <mergeCell ref="B14:F14"/>
    <mergeCell ref="G14:J14"/>
    <mergeCell ref="K14:N14"/>
    <mergeCell ref="J24:N24"/>
    <mergeCell ref="J25:N25"/>
    <mergeCell ref="A29:N29"/>
    <mergeCell ref="A21:D21"/>
    <mergeCell ref="E21:G21"/>
    <mergeCell ref="I21:J21"/>
    <mergeCell ref="L21:N21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5"/>
  <sheetViews>
    <sheetView workbookViewId="0">
      <selection sqref="A1:N1048576"/>
    </sheetView>
  </sheetViews>
  <sheetFormatPr defaultColWidth="8.85546875" defaultRowHeight="15" x14ac:dyDescent="0.25"/>
  <cols>
    <col min="1" max="11" width="8.85546875" style="169"/>
    <col min="12" max="12" width="7.7109375" style="169" customWidth="1"/>
    <col min="13" max="14" width="8.85546875" style="169"/>
    <col min="15" max="16384" width="8.85546875" style="168"/>
  </cols>
  <sheetData>
    <row r="1" spans="1:14" x14ac:dyDescent="0.25">
      <c r="M1" s="579" t="s">
        <v>643</v>
      </c>
      <c r="N1" s="579"/>
    </row>
    <row r="3" spans="1:14" x14ac:dyDescent="0.25">
      <c r="A3" s="579" t="s">
        <v>650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7" spans="1:14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4"/>
    </row>
    <row r="8" spans="1:14" ht="19.5" customHeight="1" x14ac:dyDescent="0.25">
      <c r="A8" s="852" t="s">
        <v>63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ht="19.5" customHeight="1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</row>
    <row r="10" spans="1:14" ht="17.25" customHeight="1" x14ac:dyDescent="0.25">
      <c r="A10" s="951"/>
      <c r="B10" s="951"/>
      <c r="C10" s="951"/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</row>
    <row r="11" spans="1:14" ht="38.25" customHeight="1" x14ac:dyDescent="0.25">
      <c r="A11" s="484" t="s">
        <v>4</v>
      </c>
      <c r="B11" s="831" t="s">
        <v>644</v>
      </c>
      <c r="C11" s="832"/>
      <c r="D11" s="832"/>
      <c r="E11" s="833"/>
      <c r="F11" s="831" t="s">
        <v>645</v>
      </c>
      <c r="G11" s="832"/>
      <c r="H11" s="833"/>
      <c r="I11" s="831" t="s">
        <v>646</v>
      </c>
      <c r="J11" s="832"/>
      <c r="K11" s="833"/>
      <c r="L11" s="831" t="s">
        <v>647</v>
      </c>
      <c r="M11" s="832"/>
      <c r="N11" s="833"/>
    </row>
    <row r="12" spans="1:14" ht="15.75" customHeight="1" x14ac:dyDescent="0.25">
      <c r="A12" s="486">
        <v>1</v>
      </c>
      <c r="B12" s="887">
        <v>2</v>
      </c>
      <c r="C12" s="887"/>
      <c r="D12" s="887"/>
      <c r="E12" s="888"/>
      <c r="F12" s="886">
        <v>3</v>
      </c>
      <c r="G12" s="887"/>
      <c r="H12" s="888"/>
      <c r="I12" s="886">
        <v>4</v>
      </c>
      <c r="J12" s="887"/>
      <c r="K12" s="888"/>
      <c r="L12" s="886">
        <v>5</v>
      </c>
      <c r="M12" s="887"/>
      <c r="N12" s="888"/>
    </row>
    <row r="13" spans="1:14" ht="27.75" customHeight="1" x14ac:dyDescent="0.25">
      <c r="A13" s="957" t="s">
        <v>648</v>
      </c>
      <c r="B13" s="958"/>
      <c r="C13" s="958"/>
      <c r="D13" s="958"/>
      <c r="E13" s="958"/>
      <c r="F13" s="958"/>
      <c r="G13" s="958"/>
      <c r="H13" s="958"/>
      <c r="I13" s="958"/>
      <c r="J13" s="958"/>
      <c r="K13" s="958"/>
      <c r="L13" s="958"/>
      <c r="M13" s="958"/>
      <c r="N13" s="959"/>
    </row>
    <row r="14" spans="1:14" ht="15.75" customHeight="1" x14ac:dyDescent="0.25">
      <c r="A14" s="492"/>
      <c r="B14" s="179"/>
      <c r="C14" s="179"/>
      <c r="D14" s="179"/>
      <c r="E14" s="179"/>
      <c r="F14" s="492"/>
      <c r="G14" s="492"/>
      <c r="H14" s="492"/>
      <c r="I14" s="492"/>
      <c r="J14" s="492"/>
      <c r="K14" s="492"/>
      <c r="L14" s="492"/>
      <c r="M14" s="492"/>
      <c r="N14" s="492"/>
    </row>
    <row r="16" spans="1:14" s="172" customFormat="1" ht="12.75" x14ac:dyDescent="0.2">
      <c r="A16" s="843" t="s">
        <v>59</v>
      </c>
      <c r="B16" s="843"/>
      <c r="C16" s="843"/>
      <c r="D16" s="843"/>
      <c r="E16" s="849" t="s">
        <v>76</v>
      </c>
      <c r="F16" s="849"/>
      <c r="G16" s="849"/>
      <c r="H16" s="174"/>
      <c r="I16" s="849" t="s">
        <v>649</v>
      </c>
      <c r="J16" s="849"/>
      <c r="K16" s="174"/>
      <c r="L16" s="850" t="s">
        <v>205</v>
      </c>
      <c r="M16" s="850"/>
      <c r="N16" s="850"/>
    </row>
    <row r="17" spans="1:14" x14ac:dyDescent="0.25">
      <c r="E17" s="840" t="s">
        <v>78</v>
      </c>
      <c r="F17" s="840"/>
      <c r="G17" s="840"/>
      <c r="I17" s="840" t="s">
        <v>74</v>
      </c>
      <c r="J17" s="840"/>
      <c r="L17" s="840" t="s">
        <v>75</v>
      </c>
      <c r="M17" s="840"/>
      <c r="N17" s="840"/>
    </row>
    <row r="18" spans="1:14" x14ac:dyDescent="0.25">
      <c r="E18" s="173"/>
      <c r="F18" s="173"/>
      <c r="G18" s="173"/>
      <c r="H18" s="173"/>
      <c r="I18" s="173"/>
      <c r="J18" s="173"/>
      <c r="K18" s="173"/>
      <c r="L18" s="173"/>
      <c r="M18" s="173"/>
      <c r="N18" s="173"/>
    </row>
    <row r="19" spans="1:14" s="172" customFormat="1" ht="12.75" x14ac:dyDescent="0.2">
      <c r="A19" s="175" t="s">
        <v>79</v>
      </c>
      <c r="B19" s="175"/>
      <c r="C19" s="175"/>
      <c r="D19" s="175" t="s">
        <v>80</v>
      </c>
      <c r="E19" s="175"/>
      <c r="F19" s="174"/>
      <c r="G19" s="174"/>
      <c r="H19" s="174"/>
      <c r="I19" s="174"/>
      <c r="J19" s="841">
        <v>44790</v>
      </c>
      <c r="K19" s="842"/>
      <c r="L19" s="842"/>
      <c r="M19" s="842"/>
      <c r="N19" s="842"/>
    </row>
    <row r="20" spans="1:14" x14ac:dyDescent="0.25">
      <c r="J20" s="843" t="s">
        <v>60</v>
      </c>
      <c r="K20" s="843"/>
      <c r="L20" s="843"/>
      <c r="M20" s="843"/>
      <c r="N20" s="843"/>
    </row>
    <row r="24" spans="1:14" x14ac:dyDescent="0.25">
      <c r="A24" s="217" t="s">
        <v>634</v>
      </c>
    </row>
    <row r="25" spans="1:14" x14ac:dyDescent="0.25">
      <c r="F25" s="169" t="s">
        <v>206</v>
      </c>
    </row>
  </sheetData>
  <mergeCells count="24">
    <mergeCell ref="J19:N19"/>
    <mergeCell ref="J20:N20"/>
    <mergeCell ref="M1:N1"/>
    <mergeCell ref="A3:N3"/>
    <mergeCell ref="A4:N4"/>
    <mergeCell ref="A16:D16"/>
    <mergeCell ref="E16:G16"/>
    <mergeCell ref="I16:J16"/>
    <mergeCell ref="L16:N16"/>
    <mergeCell ref="E17:G17"/>
    <mergeCell ref="I17:J17"/>
    <mergeCell ref="L17:N17"/>
    <mergeCell ref="B12:E12"/>
    <mergeCell ref="F12:H12"/>
    <mergeCell ref="I12:K12"/>
    <mergeCell ref="L12:N12"/>
    <mergeCell ref="A7:N7"/>
    <mergeCell ref="A13:N13"/>
    <mergeCell ref="A8:N8"/>
    <mergeCell ref="A10:N10"/>
    <mergeCell ref="B11:E11"/>
    <mergeCell ref="F11:H11"/>
    <mergeCell ref="I11:K11"/>
    <mergeCell ref="L11:N11"/>
  </mergeCells>
  <pageMargins left="0.7" right="0.7" top="0.75" bottom="0.75" header="0.3" footer="0.3"/>
  <pageSetup paperSize="9" orientation="landscape" horizontalDpi="180" verticalDpi="18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2"/>
  <sheetViews>
    <sheetView topLeftCell="A16" zoomScale="110" zoomScaleNormal="110" workbookViewId="0">
      <selection sqref="A1:N1048576"/>
    </sheetView>
  </sheetViews>
  <sheetFormatPr defaultColWidth="8.85546875" defaultRowHeight="15" x14ac:dyDescent="0.25"/>
  <cols>
    <col min="1" max="1" width="7.7109375" style="169" customWidth="1"/>
    <col min="2" max="2" width="8.85546875" style="169"/>
    <col min="3" max="3" width="5" style="169" customWidth="1"/>
    <col min="4" max="4" width="15" style="169" customWidth="1"/>
    <col min="5" max="5" width="8.85546875" style="169"/>
    <col min="6" max="6" width="3.140625" style="169" customWidth="1"/>
    <col min="7" max="7" width="15.140625" style="169" customWidth="1"/>
    <col min="8" max="8" width="19.7109375" style="169" customWidth="1"/>
    <col min="9" max="9" width="8.5703125" style="169" customWidth="1"/>
    <col min="10" max="10" width="7.140625" style="169" customWidth="1"/>
    <col min="11" max="11" width="5.28515625" style="169" customWidth="1"/>
    <col min="12" max="12" width="5" style="169" customWidth="1"/>
    <col min="13" max="13" width="5.7109375" style="169" customWidth="1"/>
    <col min="14" max="14" width="7.140625" style="169" customWidth="1"/>
    <col min="15" max="16384" width="8.85546875" style="168"/>
  </cols>
  <sheetData>
    <row r="1" spans="1:14" x14ac:dyDescent="0.25">
      <c r="L1" s="19" t="s">
        <v>667</v>
      </c>
      <c r="M1" s="19"/>
    </row>
    <row r="3" spans="1:14" ht="36" customHeight="1" x14ac:dyDescent="0.25">
      <c r="A3" s="648" t="s">
        <v>668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7" spans="1:14" x14ac:dyDescent="0.25">
      <c r="A7" s="852" t="s">
        <v>62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4"/>
    </row>
    <row r="8" spans="1:14" x14ac:dyDescent="0.25">
      <c r="A8" s="852" t="s">
        <v>63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</row>
    <row r="10" spans="1:14" ht="24" customHeight="1" x14ac:dyDescent="0.25">
      <c r="A10" s="834" t="s">
        <v>4</v>
      </c>
      <c r="B10" s="968" t="s">
        <v>651</v>
      </c>
      <c r="C10" s="969"/>
      <c r="D10" s="970"/>
      <c r="E10" s="968" t="s">
        <v>666</v>
      </c>
      <c r="F10" s="969"/>
      <c r="G10" s="970"/>
      <c r="H10" s="965" t="s">
        <v>220</v>
      </c>
      <c r="I10" s="960" t="s">
        <v>477</v>
      </c>
      <c r="J10" s="961"/>
      <c r="K10" s="962"/>
      <c r="L10" s="960" t="s">
        <v>652</v>
      </c>
      <c r="M10" s="961"/>
      <c r="N10" s="962"/>
    </row>
    <row r="11" spans="1:14" ht="12" customHeight="1" x14ac:dyDescent="0.25">
      <c r="A11" s="835"/>
      <c r="B11" s="971"/>
      <c r="C11" s="972"/>
      <c r="D11" s="973"/>
      <c r="E11" s="971"/>
      <c r="F11" s="972"/>
      <c r="G11" s="973"/>
      <c r="H11" s="966"/>
      <c r="I11" s="963" t="s">
        <v>443</v>
      </c>
      <c r="J11" s="960" t="s">
        <v>196</v>
      </c>
      <c r="K11" s="962"/>
      <c r="L11" s="963" t="s">
        <v>443</v>
      </c>
      <c r="M11" s="960" t="s">
        <v>196</v>
      </c>
      <c r="N11" s="962"/>
    </row>
    <row r="12" spans="1:14" ht="98.25" customHeight="1" x14ac:dyDescent="0.25">
      <c r="A12" s="836"/>
      <c r="B12" s="974"/>
      <c r="C12" s="975"/>
      <c r="D12" s="976"/>
      <c r="E12" s="974"/>
      <c r="F12" s="975"/>
      <c r="G12" s="976"/>
      <c r="H12" s="967"/>
      <c r="I12" s="964"/>
      <c r="J12" s="219" t="s">
        <v>653</v>
      </c>
      <c r="K12" s="219" t="s">
        <v>654</v>
      </c>
      <c r="L12" s="964"/>
      <c r="M12" s="219" t="s">
        <v>653</v>
      </c>
      <c r="N12" s="219" t="s">
        <v>654</v>
      </c>
    </row>
    <row r="13" spans="1:14" ht="11.25" customHeight="1" x14ac:dyDescent="0.25">
      <c r="A13" s="220">
        <v>1</v>
      </c>
      <c r="B13" s="960">
        <v>2</v>
      </c>
      <c r="C13" s="961"/>
      <c r="D13" s="962"/>
      <c r="E13" s="960">
        <v>3</v>
      </c>
      <c r="F13" s="961"/>
      <c r="G13" s="962"/>
      <c r="H13" s="496">
        <v>4</v>
      </c>
      <c r="I13" s="220">
        <v>5</v>
      </c>
      <c r="J13" s="496">
        <v>6</v>
      </c>
      <c r="K13" s="220">
        <v>7</v>
      </c>
      <c r="L13" s="496">
        <v>8</v>
      </c>
      <c r="M13" s="220">
        <v>9</v>
      </c>
      <c r="N13" s="496">
        <v>10</v>
      </c>
    </row>
    <row r="14" spans="1:14" ht="15.6" hidden="1" customHeight="1" x14ac:dyDescent="0.25">
      <c r="A14" s="486">
        <v>1</v>
      </c>
      <c r="B14" s="486" t="s">
        <v>655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</row>
    <row r="15" spans="1:14" ht="13.9" customHeight="1" x14ac:dyDescent="0.25">
      <c r="A15" s="834">
        <v>1</v>
      </c>
      <c r="B15" s="856" t="s">
        <v>656</v>
      </c>
      <c r="C15" s="857"/>
      <c r="D15" s="858"/>
      <c r="E15" s="856" t="s">
        <v>657</v>
      </c>
      <c r="F15" s="857"/>
      <c r="G15" s="858"/>
      <c r="H15" s="220" t="s">
        <v>658</v>
      </c>
      <c r="I15" s="220">
        <v>2</v>
      </c>
      <c r="J15" s="220">
        <v>2</v>
      </c>
      <c r="K15" s="220"/>
      <c r="L15" s="220">
        <v>29</v>
      </c>
      <c r="M15" s="220">
        <v>29</v>
      </c>
      <c r="N15" s="220"/>
    </row>
    <row r="16" spans="1:14" ht="13.9" customHeight="1" x14ac:dyDescent="0.25">
      <c r="A16" s="835"/>
      <c r="B16" s="859"/>
      <c r="C16" s="860"/>
      <c r="D16" s="861"/>
      <c r="E16" s="859"/>
      <c r="F16" s="860"/>
      <c r="G16" s="861"/>
      <c r="H16" s="220" t="s">
        <v>659</v>
      </c>
      <c r="I16" s="220"/>
      <c r="J16" s="220"/>
      <c r="K16" s="220"/>
      <c r="L16" s="220">
        <v>5</v>
      </c>
      <c r="M16" s="220">
        <v>5</v>
      </c>
      <c r="N16" s="220"/>
    </row>
    <row r="17" spans="1:14" ht="13.9" customHeight="1" x14ac:dyDescent="0.25">
      <c r="A17" s="835"/>
      <c r="B17" s="859"/>
      <c r="C17" s="860"/>
      <c r="D17" s="861"/>
      <c r="E17" s="859"/>
      <c r="F17" s="860"/>
      <c r="G17" s="861"/>
      <c r="H17" s="220" t="s">
        <v>660</v>
      </c>
      <c r="I17" s="220"/>
      <c r="J17" s="220"/>
      <c r="K17" s="220"/>
      <c r="L17" s="220">
        <v>3</v>
      </c>
      <c r="M17" s="220">
        <v>3</v>
      </c>
      <c r="N17" s="220"/>
    </row>
    <row r="18" spans="1:14" ht="13.9" customHeight="1" x14ac:dyDescent="0.25">
      <c r="A18" s="835"/>
      <c r="B18" s="859"/>
      <c r="C18" s="860"/>
      <c r="D18" s="861"/>
      <c r="E18" s="859"/>
      <c r="F18" s="860"/>
      <c r="G18" s="861"/>
      <c r="H18" s="220" t="s">
        <v>661</v>
      </c>
      <c r="I18" s="220"/>
      <c r="J18" s="220"/>
      <c r="K18" s="220"/>
      <c r="L18" s="220">
        <v>0</v>
      </c>
      <c r="M18" s="220">
        <v>0</v>
      </c>
      <c r="N18" s="220"/>
    </row>
    <row r="19" spans="1:14" ht="13.9" customHeight="1" x14ac:dyDescent="0.25">
      <c r="A19" s="835"/>
      <c r="B19" s="859"/>
      <c r="C19" s="860"/>
      <c r="D19" s="861"/>
      <c r="E19" s="859"/>
      <c r="F19" s="860"/>
      <c r="G19" s="861"/>
      <c r="H19" s="220" t="s">
        <v>342</v>
      </c>
      <c r="I19" s="220"/>
      <c r="J19" s="220"/>
      <c r="K19" s="220"/>
      <c r="L19" s="220">
        <v>0</v>
      </c>
      <c r="M19" s="220">
        <v>0</v>
      </c>
      <c r="N19" s="220"/>
    </row>
    <row r="20" spans="1:14" ht="13.9" customHeight="1" x14ac:dyDescent="0.25">
      <c r="A20" s="835"/>
      <c r="B20" s="859"/>
      <c r="C20" s="860"/>
      <c r="D20" s="861"/>
      <c r="E20" s="859"/>
      <c r="F20" s="860"/>
      <c r="G20" s="861"/>
      <c r="H20" s="220" t="s">
        <v>1018</v>
      </c>
      <c r="I20" s="220"/>
      <c r="J20" s="220"/>
      <c r="K20" s="220"/>
      <c r="L20" s="220">
        <v>1</v>
      </c>
      <c r="M20" s="220">
        <v>1</v>
      </c>
      <c r="N20" s="220"/>
    </row>
    <row r="21" spans="1:14" ht="13.9" customHeight="1" x14ac:dyDescent="0.25">
      <c r="A21" s="835"/>
      <c r="B21" s="859"/>
      <c r="C21" s="860"/>
      <c r="D21" s="861"/>
      <c r="E21" s="859"/>
      <c r="F21" s="860"/>
      <c r="G21" s="861"/>
      <c r="H21" s="220" t="s">
        <v>662</v>
      </c>
      <c r="I21" s="220"/>
      <c r="J21" s="220"/>
      <c r="K21" s="220"/>
      <c r="L21" s="220">
        <v>5</v>
      </c>
      <c r="M21" s="220">
        <v>5</v>
      </c>
      <c r="N21" s="220"/>
    </row>
    <row r="22" spans="1:14" ht="13.9" customHeight="1" x14ac:dyDescent="0.25">
      <c r="A22" s="835"/>
      <c r="B22" s="859"/>
      <c r="C22" s="860"/>
      <c r="D22" s="861"/>
      <c r="E22" s="859"/>
      <c r="F22" s="860"/>
      <c r="G22" s="861"/>
      <c r="H22" s="220" t="s">
        <v>663</v>
      </c>
      <c r="I22" s="220"/>
      <c r="J22" s="220"/>
      <c r="K22" s="220"/>
      <c r="L22" s="220">
        <v>5</v>
      </c>
      <c r="M22" s="220">
        <v>5</v>
      </c>
      <c r="N22" s="220"/>
    </row>
    <row r="23" spans="1:14" ht="13.9" customHeight="1" x14ac:dyDescent="0.25">
      <c r="A23" s="835"/>
      <c r="B23" s="859"/>
      <c r="C23" s="860"/>
      <c r="D23" s="861"/>
      <c r="E23" s="859"/>
      <c r="F23" s="860"/>
      <c r="G23" s="861"/>
      <c r="H23" s="220" t="s">
        <v>344</v>
      </c>
      <c r="I23" s="220"/>
      <c r="J23" s="220"/>
      <c r="K23" s="220"/>
      <c r="L23" s="220">
        <v>5</v>
      </c>
      <c r="M23" s="220">
        <v>5</v>
      </c>
      <c r="N23" s="220"/>
    </row>
    <row r="24" spans="1:14" ht="13.9" customHeight="1" x14ac:dyDescent="0.25">
      <c r="A24" s="835"/>
      <c r="B24" s="859"/>
      <c r="C24" s="860"/>
      <c r="D24" s="861"/>
      <c r="E24" s="859"/>
      <c r="F24" s="860"/>
      <c r="G24" s="861"/>
      <c r="H24" s="220" t="s">
        <v>343</v>
      </c>
      <c r="I24" s="220"/>
      <c r="J24" s="220"/>
      <c r="K24" s="220"/>
      <c r="L24" s="220">
        <v>5</v>
      </c>
      <c r="M24" s="220">
        <v>5</v>
      </c>
      <c r="N24" s="220"/>
    </row>
    <row r="25" spans="1:14" ht="13.9" customHeight="1" x14ac:dyDescent="0.25">
      <c r="A25" s="835"/>
      <c r="B25" s="859"/>
      <c r="C25" s="860"/>
      <c r="D25" s="861"/>
      <c r="E25" s="859"/>
      <c r="F25" s="860"/>
      <c r="G25" s="861"/>
      <c r="H25" s="220" t="s">
        <v>664</v>
      </c>
      <c r="I25" s="220">
        <v>2</v>
      </c>
      <c r="J25" s="220">
        <v>2</v>
      </c>
      <c r="K25" s="220"/>
      <c r="L25" s="220">
        <v>5</v>
      </c>
      <c r="M25" s="220">
        <v>5</v>
      </c>
      <c r="N25" s="220"/>
    </row>
    <row r="26" spans="1:14" ht="13.9" customHeight="1" x14ac:dyDescent="0.25">
      <c r="A26" s="835"/>
      <c r="B26" s="859"/>
      <c r="C26" s="860"/>
      <c r="D26" s="861"/>
      <c r="E26" s="859"/>
      <c r="F26" s="860"/>
      <c r="G26" s="861"/>
      <c r="H26" s="220" t="s">
        <v>665</v>
      </c>
      <c r="I26" s="220"/>
      <c r="J26" s="220"/>
      <c r="K26" s="220"/>
      <c r="L26" s="220">
        <v>1</v>
      </c>
      <c r="M26" s="220">
        <v>1</v>
      </c>
      <c r="N26" s="220"/>
    </row>
    <row r="27" spans="1:14" ht="13.9" customHeight="1" x14ac:dyDescent="0.25">
      <c r="A27" s="835"/>
      <c r="B27" s="859"/>
      <c r="C27" s="860"/>
      <c r="D27" s="861"/>
      <c r="E27" s="859"/>
      <c r="F27" s="860"/>
      <c r="G27" s="861"/>
      <c r="H27" s="220" t="s">
        <v>341</v>
      </c>
      <c r="I27" s="220"/>
      <c r="J27" s="220"/>
      <c r="K27" s="220"/>
      <c r="L27" s="220">
        <v>1</v>
      </c>
      <c r="M27" s="220">
        <v>1</v>
      </c>
      <c r="N27" s="220"/>
    </row>
    <row r="28" spans="1:14" ht="13.9" customHeight="1" x14ac:dyDescent="0.25">
      <c r="A28" s="835"/>
      <c r="B28" s="859"/>
      <c r="C28" s="860"/>
      <c r="D28" s="861"/>
      <c r="E28" s="859"/>
      <c r="F28" s="860"/>
      <c r="G28" s="861"/>
      <c r="H28" s="220" t="s">
        <v>340</v>
      </c>
      <c r="I28" s="220"/>
      <c r="J28" s="220"/>
      <c r="K28" s="220"/>
      <c r="L28" s="220">
        <v>1</v>
      </c>
      <c r="M28" s="220">
        <v>1</v>
      </c>
      <c r="N28" s="220"/>
    </row>
    <row r="29" spans="1:14" ht="13.9" customHeight="1" x14ac:dyDescent="0.25">
      <c r="A29" s="835"/>
      <c r="B29" s="859"/>
      <c r="C29" s="860"/>
      <c r="D29" s="861"/>
      <c r="E29" s="859"/>
      <c r="F29" s="860"/>
      <c r="G29" s="861"/>
      <c r="H29" s="220" t="s">
        <v>339</v>
      </c>
      <c r="I29" s="220"/>
      <c r="J29" s="220"/>
      <c r="K29" s="220"/>
      <c r="L29" s="220">
        <v>1</v>
      </c>
      <c r="M29" s="220">
        <v>1</v>
      </c>
      <c r="N29" s="220"/>
    </row>
    <row r="30" spans="1:14" ht="15" customHeight="1" x14ac:dyDescent="0.25">
      <c r="A30" s="836"/>
      <c r="B30" s="862"/>
      <c r="C30" s="863"/>
      <c r="D30" s="864"/>
      <c r="E30" s="862"/>
      <c r="F30" s="863"/>
      <c r="G30" s="864"/>
      <c r="H30" s="220" t="s">
        <v>1019</v>
      </c>
      <c r="I30" s="220"/>
      <c r="J30" s="220"/>
      <c r="K30" s="220"/>
      <c r="L30" s="220">
        <v>1</v>
      </c>
      <c r="M30" s="220">
        <v>1</v>
      </c>
      <c r="N30" s="220"/>
    </row>
    <row r="32" spans="1:14" x14ac:dyDescent="0.25">
      <c r="B32" s="181"/>
      <c r="C32" s="181"/>
      <c r="D32" s="181"/>
    </row>
    <row r="34" spans="1:14" x14ac:dyDescent="0.25">
      <c r="A34" s="843" t="s">
        <v>59</v>
      </c>
      <c r="B34" s="843"/>
      <c r="C34" s="843"/>
      <c r="D34" s="843"/>
      <c r="E34" s="849" t="s">
        <v>76</v>
      </c>
      <c r="F34" s="849"/>
      <c r="G34" s="849"/>
      <c r="H34" s="174"/>
      <c r="I34" s="849" t="s">
        <v>649</v>
      </c>
      <c r="J34" s="849"/>
      <c r="K34" s="174"/>
      <c r="L34" s="850" t="s">
        <v>205</v>
      </c>
      <c r="M34" s="850"/>
      <c r="N34" s="850"/>
    </row>
    <row r="35" spans="1:14" x14ac:dyDescent="0.25">
      <c r="E35" s="840" t="s">
        <v>78</v>
      </c>
      <c r="F35" s="840"/>
      <c r="G35" s="840"/>
      <c r="I35" s="840" t="s">
        <v>74</v>
      </c>
      <c r="J35" s="840"/>
      <c r="L35" s="840" t="s">
        <v>75</v>
      </c>
      <c r="M35" s="840"/>
      <c r="N35" s="840"/>
    </row>
    <row r="36" spans="1:14" x14ac:dyDescent="0.25">
      <c r="E36" s="173"/>
      <c r="F36" s="173"/>
      <c r="G36" s="173"/>
      <c r="H36" s="173"/>
      <c r="I36" s="173"/>
      <c r="J36" s="173"/>
      <c r="K36" s="173"/>
      <c r="L36" s="173"/>
      <c r="M36" s="173"/>
      <c r="N36" s="173"/>
    </row>
    <row r="37" spans="1:14" x14ac:dyDescent="0.25">
      <c r="A37" s="175" t="s">
        <v>79</v>
      </c>
      <c r="B37" s="175"/>
      <c r="C37" s="175"/>
      <c r="D37" s="175" t="s">
        <v>80</v>
      </c>
      <c r="E37" s="175"/>
      <c r="F37" s="174"/>
      <c r="G37" s="174"/>
      <c r="H37" s="174"/>
      <c r="I37" s="174"/>
      <c r="J37" s="977">
        <v>44790</v>
      </c>
      <c r="K37" s="849"/>
      <c r="L37" s="849"/>
      <c r="M37" s="849"/>
      <c r="N37" s="849"/>
    </row>
    <row r="38" spans="1:14" x14ac:dyDescent="0.25">
      <c r="J38" s="843" t="s">
        <v>60</v>
      </c>
      <c r="K38" s="843"/>
      <c r="L38" s="843"/>
      <c r="M38" s="843"/>
      <c r="N38" s="843"/>
    </row>
    <row r="42" spans="1:14" x14ac:dyDescent="0.25">
      <c r="A42" s="217" t="s">
        <v>634</v>
      </c>
    </row>
  </sheetData>
  <mergeCells count="28">
    <mergeCell ref="E35:G35"/>
    <mergeCell ref="I35:J35"/>
    <mergeCell ref="L35:N35"/>
    <mergeCell ref="J37:N37"/>
    <mergeCell ref="J38:N38"/>
    <mergeCell ref="A34:D34"/>
    <mergeCell ref="E34:G34"/>
    <mergeCell ref="I34:J34"/>
    <mergeCell ref="L34:N34"/>
    <mergeCell ref="A3:N3"/>
    <mergeCell ref="A4:N4"/>
    <mergeCell ref="M11:N11"/>
    <mergeCell ref="B13:D13"/>
    <mergeCell ref="E13:G13"/>
    <mergeCell ref="A15:A30"/>
    <mergeCell ref="B15:D30"/>
    <mergeCell ref="E15:G30"/>
    <mergeCell ref="A8:N8"/>
    <mergeCell ref="A10:A12"/>
    <mergeCell ref="B10:D12"/>
    <mergeCell ref="E10:G12"/>
    <mergeCell ref="A7:N7"/>
    <mergeCell ref="I10:K10"/>
    <mergeCell ref="L10:N10"/>
    <mergeCell ref="I11:I12"/>
    <mergeCell ref="J11:K11"/>
    <mergeCell ref="L11:L12"/>
    <mergeCell ref="H10:H12"/>
  </mergeCells>
  <pageMargins left="0.7" right="0.7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4"/>
  <sheetViews>
    <sheetView zoomScaleNormal="100" workbookViewId="0">
      <selection activeCell="A3" sqref="A3:N26"/>
    </sheetView>
  </sheetViews>
  <sheetFormatPr defaultColWidth="8.85546875" defaultRowHeight="15" x14ac:dyDescent="0.25"/>
  <cols>
    <col min="1" max="1" width="7.7109375" style="168" customWidth="1"/>
    <col min="2" max="2" width="8.85546875" style="168"/>
    <col min="3" max="3" width="5" style="168" customWidth="1"/>
    <col min="4" max="4" width="11.42578125" style="168" customWidth="1"/>
    <col min="5" max="5" width="11.140625" style="168" customWidth="1"/>
    <col min="6" max="6" width="13.140625" style="168" customWidth="1"/>
    <col min="7" max="7" width="13.85546875" style="168" customWidth="1"/>
    <col min="8" max="8" width="10" style="168" customWidth="1"/>
    <col min="9" max="9" width="10.140625" style="168" customWidth="1"/>
    <col min="10" max="10" width="5.7109375" style="168" customWidth="1"/>
    <col min="11" max="11" width="5.28515625" style="168" customWidth="1"/>
    <col min="12" max="12" width="10.7109375" style="168" customWidth="1"/>
    <col min="13" max="13" width="5.7109375" style="168" customWidth="1"/>
    <col min="14" max="14" width="7.140625" style="168" customWidth="1"/>
    <col min="15" max="16384" width="8.85546875" style="168"/>
  </cols>
  <sheetData>
    <row r="1" spans="1:14" x14ac:dyDescent="0.25">
      <c r="L1" s="661" t="s">
        <v>680</v>
      </c>
      <c r="M1" s="661"/>
      <c r="N1" s="661"/>
    </row>
    <row r="3" spans="1:14" x14ac:dyDescent="0.25">
      <c r="A3" s="579" t="s">
        <v>681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ht="10.5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4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4" x14ac:dyDescent="0.25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4" ht="15.75" customHeight="1" x14ac:dyDescent="0.25">
      <c r="A11" s="834" t="s">
        <v>4</v>
      </c>
      <c r="B11" s="968" t="s">
        <v>220</v>
      </c>
      <c r="C11" s="969"/>
      <c r="D11" s="970"/>
      <c r="E11" s="978" t="s">
        <v>669</v>
      </c>
      <c r="F11" s="979"/>
      <c r="G11" s="979"/>
      <c r="H11" s="979"/>
      <c r="I11" s="979"/>
      <c r="J11" s="979"/>
      <c r="K11" s="979"/>
      <c r="L11" s="979"/>
      <c r="M11" s="979"/>
      <c r="N11" s="980"/>
    </row>
    <row r="12" spans="1:14" ht="14.25" customHeight="1" x14ac:dyDescent="0.25">
      <c r="A12" s="835"/>
      <c r="B12" s="971"/>
      <c r="C12" s="972"/>
      <c r="D12" s="973"/>
      <c r="E12" s="978" t="s">
        <v>670</v>
      </c>
      <c r="F12" s="979"/>
      <c r="G12" s="980"/>
      <c r="H12" s="960" t="s">
        <v>671</v>
      </c>
      <c r="I12" s="961"/>
      <c r="J12" s="961"/>
      <c r="K12" s="961"/>
      <c r="L12" s="961"/>
      <c r="M12" s="961"/>
      <c r="N12" s="962"/>
    </row>
    <row r="13" spans="1:14" x14ac:dyDescent="0.25">
      <c r="A13" s="835"/>
      <c r="B13" s="971"/>
      <c r="C13" s="972"/>
      <c r="D13" s="973"/>
      <c r="E13" s="981" t="s">
        <v>213</v>
      </c>
      <c r="F13" s="978" t="s">
        <v>196</v>
      </c>
      <c r="G13" s="980"/>
      <c r="H13" s="965" t="s">
        <v>213</v>
      </c>
      <c r="I13" s="960" t="s">
        <v>196</v>
      </c>
      <c r="J13" s="961"/>
      <c r="K13" s="961"/>
      <c r="L13" s="962"/>
      <c r="M13" s="985" t="s">
        <v>672</v>
      </c>
      <c r="N13" s="986"/>
    </row>
    <row r="14" spans="1:14" ht="37.5" customHeight="1" x14ac:dyDescent="0.25">
      <c r="A14" s="836"/>
      <c r="B14" s="974"/>
      <c r="C14" s="975"/>
      <c r="D14" s="976"/>
      <c r="E14" s="982"/>
      <c r="F14" s="221" t="s">
        <v>673</v>
      </c>
      <c r="G14" s="221" t="s">
        <v>674</v>
      </c>
      <c r="H14" s="967"/>
      <c r="I14" s="960" t="s">
        <v>675</v>
      </c>
      <c r="J14" s="962"/>
      <c r="K14" s="960" t="s">
        <v>676</v>
      </c>
      <c r="L14" s="962"/>
      <c r="M14" s="987"/>
      <c r="N14" s="988"/>
    </row>
    <row r="15" spans="1:14" x14ac:dyDescent="0.25">
      <c r="A15" s="220">
        <v>1</v>
      </c>
      <c r="B15" s="960">
        <v>2</v>
      </c>
      <c r="C15" s="961"/>
      <c r="D15" s="962"/>
      <c r="E15" s="220">
        <v>3</v>
      </c>
      <c r="F15" s="220">
        <v>4</v>
      </c>
      <c r="G15" s="220">
        <v>5</v>
      </c>
      <c r="H15" s="220">
        <v>6</v>
      </c>
      <c r="I15" s="960">
        <v>7</v>
      </c>
      <c r="J15" s="962"/>
      <c r="K15" s="960">
        <v>8</v>
      </c>
      <c r="L15" s="962"/>
      <c r="M15" s="960">
        <v>9</v>
      </c>
      <c r="N15" s="962"/>
    </row>
    <row r="16" spans="1:14" x14ac:dyDescent="0.25">
      <c r="A16" s="220"/>
      <c r="B16" s="960" t="s">
        <v>677</v>
      </c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2"/>
    </row>
    <row r="17" spans="1:14" x14ac:dyDescent="0.25">
      <c r="A17" s="960" t="s">
        <v>678</v>
      </c>
      <c r="B17" s="961"/>
      <c r="C17" s="961"/>
      <c r="D17" s="962"/>
      <c r="E17" s="497"/>
      <c r="F17" s="497"/>
      <c r="G17" s="497"/>
      <c r="H17" s="497"/>
      <c r="I17" s="905"/>
      <c r="J17" s="905"/>
      <c r="K17" s="905"/>
      <c r="L17" s="905"/>
      <c r="M17" s="905"/>
      <c r="N17" s="905"/>
    </row>
    <row r="18" spans="1:14" s="208" customFormat="1" x14ac:dyDescent="0.25">
      <c r="A18" s="222"/>
      <c r="B18" s="222"/>
      <c r="C18" s="222"/>
      <c r="D18" s="222"/>
      <c r="E18" s="498"/>
      <c r="F18" s="498"/>
      <c r="G18" s="498"/>
      <c r="H18" s="498"/>
      <c r="I18" s="983"/>
      <c r="J18" s="983"/>
      <c r="K18" s="984"/>
      <c r="L18" s="984"/>
      <c r="M18" s="984"/>
      <c r="N18" s="984"/>
    </row>
    <row r="19" spans="1:14" ht="9" customHeight="1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  <row r="20" spans="1:14" ht="6" customHeight="1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s="172" customFormat="1" ht="12.75" x14ac:dyDescent="0.2">
      <c r="A21" s="843" t="s">
        <v>59</v>
      </c>
      <c r="B21" s="843"/>
      <c r="C21" s="843"/>
      <c r="D21" s="843"/>
      <c r="E21" s="849" t="s">
        <v>76</v>
      </c>
      <c r="F21" s="849"/>
      <c r="G21" s="849"/>
      <c r="H21" s="174"/>
      <c r="I21" s="849" t="s">
        <v>77</v>
      </c>
      <c r="J21" s="849"/>
      <c r="K21" s="174"/>
      <c r="L21" s="850" t="s">
        <v>205</v>
      </c>
      <c r="M21" s="850"/>
      <c r="N21" s="850"/>
    </row>
    <row r="22" spans="1:14" x14ac:dyDescent="0.25">
      <c r="A22" s="169"/>
      <c r="B22" s="169"/>
      <c r="C22" s="169"/>
      <c r="D22" s="169"/>
      <c r="E22" s="840" t="s">
        <v>78</v>
      </c>
      <c r="F22" s="840"/>
      <c r="G22" s="840"/>
      <c r="H22" s="169"/>
      <c r="I22" s="840" t="s">
        <v>74</v>
      </c>
      <c r="J22" s="840"/>
      <c r="K22" s="169"/>
      <c r="L22" s="840" t="s">
        <v>75</v>
      </c>
      <c r="M22" s="840"/>
      <c r="N22" s="840"/>
    </row>
    <row r="23" spans="1:14" ht="7.5" customHeight="1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x14ac:dyDescent="0.25">
      <c r="A24" s="169"/>
      <c r="B24" s="169"/>
      <c r="C24" s="169"/>
      <c r="D24" s="169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4" s="172" customFormat="1" ht="12.75" x14ac:dyDescent="0.2">
      <c r="A25" s="175" t="s">
        <v>79</v>
      </c>
      <c r="B25" s="175"/>
      <c r="C25" s="175"/>
      <c r="D25" s="175" t="s">
        <v>80</v>
      </c>
      <c r="E25" s="175"/>
      <c r="F25" s="174"/>
      <c r="G25" s="174"/>
      <c r="H25" s="174"/>
      <c r="I25" s="174"/>
      <c r="J25" s="841">
        <v>44790</v>
      </c>
      <c r="K25" s="842"/>
      <c r="L25" s="842"/>
      <c r="M25" s="842"/>
      <c r="N25" s="842"/>
    </row>
    <row r="26" spans="1:14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843" t="s">
        <v>60</v>
      </c>
      <c r="K26" s="843"/>
      <c r="L26" s="843"/>
      <c r="M26" s="843"/>
      <c r="N26" s="843"/>
    </row>
    <row r="27" spans="1:14" ht="9.75" customHeight="1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4" ht="11.25" customHeight="1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x14ac:dyDescent="0.25">
      <c r="A30" s="217" t="s">
        <v>634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</row>
    <row r="34" spans="5:5" x14ac:dyDescent="0.25">
      <c r="E34" s="168" t="s">
        <v>679</v>
      </c>
    </row>
  </sheetData>
  <mergeCells count="38">
    <mergeCell ref="L1:N1"/>
    <mergeCell ref="E22:G22"/>
    <mergeCell ref="I22:J22"/>
    <mergeCell ref="L22:N22"/>
    <mergeCell ref="J25:N25"/>
    <mergeCell ref="I14:J14"/>
    <mergeCell ref="K14:L14"/>
    <mergeCell ref="A8:N8"/>
    <mergeCell ref="B15:D15"/>
    <mergeCell ref="I15:J15"/>
    <mergeCell ref="K15:L15"/>
    <mergeCell ref="M15:N15"/>
    <mergeCell ref="A9:N9"/>
    <mergeCell ref="A11:A14"/>
    <mergeCell ref="B11:D14"/>
    <mergeCell ref="E11:N11"/>
    <mergeCell ref="J26:N26"/>
    <mergeCell ref="A3:N3"/>
    <mergeCell ref="A4:N4"/>
    <mergeCell ref="A21:D21"/>
    <mergeCell ref="E21:G21"/>
    <mergeCell ref="I21:J21"/>
    <mergeCell ref="L21:N21"/>
    <mergeCell ref="B16:N16"/>
    <mergeCell ref="A17:D17"/>
    <mergeCell ref="I17:J17"/>
    <mergeCell ref="K17:L17"/>
    <mergeCell ref="M17:N17"/>
    <mergeCell ref="I18:J18"/>
    <mergeCell ref="K18:L18"/>
    <mergeCell ref="M18:N18"/>
    <mergeCell ref="M13:N14"/>
    <mergeCell ref="E12:G12"/>
    <mergeCell ref="H12:N12"/>
    <mergeCell ref="E13:E14"/>
    <mergeCell ref="F13:G13"/>
    <mergeCell ref="H13:H14"/>
    <mergeCell ref="I13:L1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96"/>
  <sheetViews>
    <sheetView topLeftCell="A52" zoomScale="80" zoomScaleNormal="80" workbookViewId="0">
      <selection activeCell="A3" sqref="A3:AE4"/>
    </sheetView>
  </sheetViews>
  <sheetFormatPr defaultColWidth="8.85546875" defaultRowHeight="15" x14ac:dyDescent="0.25"/>
  <cols>
    <col min="1" max="1" width="8.85546875" style="21"/>
    <col min="2" max="2" width="39.28515625" style="21" customWidth="1"/>
    <col min="3" max="3" width="3.140625" style="21" customWidth="1"/>
    <col min="4" max="4" width="3.28515625" style="21" customWidth="1"/>
    <col min="5" max="5" width="3" style="21" customWidth="1"/>
    <col min="6" max="6" width="2.7109375" style="21" customWidth="1"/>
    <col min="7" max="7" width="3.42578125" style="21" customWidth="1"/>
    <col min="8" max="8" width="6.7109375" style="21" customWidth="1"/>
    <col min="9" max="10" width="3.140625" style="21" customWidth="1"/>
    <col min="11" max="11" width="3" style="21" customWidth="1"/>
    <col min="12" max="12" width="3.42578125" style="21" customWidth="1"/>
    <col min="13" max="13" width="3.85546875" style="21" customWidth="1"/>
    <col min="14" max="14" width="3.140625" style="21" customWidth="1"/>
    <col min="15" max="18" width="3.7109375" style="21" customWidth="1"/>
    <col min="19" max="19" width="3.42578125" style="21" customWidth="1"/>
    <col min="20" max="20" width="3.140625" style="21" customWidth="1"/>
    <col min="21" max="21" width="3.42578125" style="21" customWidth="1"/>
    <col min="22" max="22" width="3.140625" style="21" customWidth="1"/>
    <col min="23" max="23" width="3.28515625" style="21" customWidth="1"/>
    <col min="24" max="24" width="4.140625" style="21" customWidth="1"/>
    <col min="25" max="25" width="3" style="21" customWidth="1"/>
    <col min="26" max="26" width="3.28515625" style="21" customWidth="1"/>
    <col min="27" max="29" width="3.42578125" style="21" customWidth="1"/>
    <col min="30" max="30" width="5.5703125" style="21" customWidth="1"/>
    <col min="31" max="31" width="3.5703125" style="21" customWidth="1"/>
    <col min="32" max="16384" width="8.85546875" style="21"/>
  </cols>
  <sheetData>
    <row r="1" spans="1:35" ht="20.45" customHeight="1" x14ac:dyDescent="0.25">
      <c r="AA1" s="559" t="s">
        <v>101</v>
      </c>
      <c r="AB1" s="559"/>
      <c r="AC1" s="559"/>
      <c r="AD1" s="559"/>
      <c r="AE1" s="559"/>
    </row>
    <row r="2" spans="1:35" ht="15.6" customHeight="1" x14ac:dyDescent="0.2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</row>
    <row r="3" spans="1:35" x14ac:dyDescent="0.25">
      <c r="A3" s="579" t="s">
        <v>135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</row>
    <row r="4" spans="1:35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</row>
    <row r="5" spans="1:35" ht="16.14999999999999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5" ht="16.149999999999999" customHeight="1" x14ac:dyDescent="0.25">
      <c r="A6" s="572" t="s">
        <v>97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</row>
    <row r="7" spans="1:35" ht="16.149999999999999" customHeight="1" x14ac:dyDescent="0.25">
      <c r="A7" s="573" t="s">
        <v>98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5"/>
    </row>
    <row r="8" spans="1:35" ht="16.149999999999999" customHeight="1" x14ac:dyDescent="0.25">
      <c r="A8" s="583"/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</row>
    <row r="9" spans="1:35" ht="31.9" customHeight="1" x14ac:dyDescent="0.25">
      <c r="A9" s="581" t="s">
        <v>4</v>
      </c>
      <c r="B9" s="563" t="s">
        <v>88</v>
      </c>
      <c r="C9" s="581" t="s">
        <v>136</v>
      </c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  <c r="AC9" s="581"/>
      <c r="AD9" s="581"/>
      <c r="AE9" s="581"/>
    </row>
    <row r="10" spans="1:35" ht="144" customHeight="1" x14ac:dyDescent="0.25">
      <c r="A10" s="581"/>
      <c r="B10" s="563"/>
      <c r="C10" s="578" t="s">
        <v>103</v>
      </c>
      <c r="D10" s="578" t="s">
        <v>104</v>
      </c>
      <c r="E10" s="578" t="s">
        <v>105</v>
      </c>
      <c r="F10" s="578" t="s">
        <v>106</v>
      </c>
      <c r="G10" s="578" t="s">
        <v>107</v>
      </c>
      <c r="H10" s="578" t="s">
        <v>108</v>
      </c>
      <c r="I10" s="578" t="s">
        <v>109</v>
      </c>
      <c r="J10" s="578" t="s">
        <v>137</v>
      </c>
      <c r="K10" s="578" t="s">
        <v>110</v>
      </c>
      <c r="L10" s="578" t="s">
        <v>111</v>
      </c>
      <c r="M10" s="578" t="s">
        <v>112</v>
      </c>
      <c r="N10" s="578" t="s">
        <v>113</v>
      </c>
      <c r="O10" s="578" t="s">
        <v>114</v>
      </c>
      <c r="P10" s="578" t="s">
        <v>138</v>
      </c>
      <c r="Q10" s="578" t="s">
        <v>115</v>
      </c>
      <c r="R10" s="578" t="s">
        <v>116</v>
      </c>
      <c r="S10" s="578" t="s">
        <v>117</v>
      </c>
      <c r="T10" s="577" t="s">
        <v>118</v>
      </c>
      <c r="U10" s="577" t="s">
        <v>119</v>
      </c>
      <c r="V10" s="577" t="s">
        <v>120</v>
      </c>
      <c r="W10" s="577" t="s">
        <v>121</v>
      </c>
      <c r="X10" s="577" t="s">
        <v>122</v>
      </c>
      <c r="Y10" s="577" t="s">
        <v>123</v>
      </c>
      <c r="Z10" s="577" t="s">
        <v>124</v>
      </c>
      <c r="AA10" s="577" t="s">
        <v>125</v>
      </c>
      <c r="AB10" s="576" t="s">
        <v>139</v>
      </c>
      <c r="AC10" s="576" t="s">
        <v>140</v>
      </c>
      <c r="AD10" s="576" t="s">
        <v>141</v>
      </c>
      <c r="AE10" s="576" t="s">
        <v>143</v>
      </c>
    </row>
    <row r="11" spans="1:35" ht="15.6" customHeight="1" x14ac:dyDescent="0.25">
      <c r="A11" s="581"/>
      <c r="B11" s="563"/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8"/>
      <c r="S11" s="578"/>
      <c r="T11" s="577"/>
      <c r="U11" s="577"/>
      <c r="V11" s="577"/>
      <c r="W11" s="577"/>
      <c r="X11" s="577"/>
      <c r="Y11" s="577"/>
      <c r="Z11" s="577"/>
      <c r="AA11" s="577"/>
      <c r="AB11" s="576"/>
      <c r="AC11" s="576"/>
      <c r="AD11" s="576"/>
      <c r="AE11" s="576"/>
    </row>
    <row r="12" spans="1:35" ht="14.45" customHeight="1" x14ac:dyDescent="0.25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3">
        <v>14</v>
      </c>
      <c r="O12" s="23">
        <v>15</v>
      </c>
      <c r="P12" s="23">
        <v>16</v>
      </c>
      <c r="Q12" s="23">
        <v>17</v>
      </c>
      <c r="R12" s="23">
        <v>18</v>
      </c>
      <c r="S12" s="23">
        <v>19</v>
      </c>
      <c r="T12" s="23">
        <v>20</v>
      </c>
      <c r="U12" s="23">
        <v>21</v>
      </c>
      <c r="V12" s="23">
        <v>22</v>
      </c>
      <c r="W12" s="23">
        <v>23</v>
      </c>
      <c r="X12" s="23">
        <v>24</v>
      </c>
      <c r="Y12" s="23">
        <v>25</v>
      </c>
      <c r="Z12" s="23">
        <v>26</v>
      </c>
      <c r="AA12" s="23">
        <v>27</v>
      </c>
      <c r="AB12" s="23">
        <v>28</v>
      </c>
      <c r="AC12" s="23">
        <v>29</v>
      </c>
      <c r="AD12" s="23">
        <v>30</v>
      </c>
      <c r="AE12" s="23">
        <v>31</v>
      </c>
    </row>
    <row r="13" spans="1:35" ht="14.45" customHeight="1" x14ac:dyDescent="0.25">
      <c r="A13" s="314" t="s">
        <v>768</v>
      </c>
      <c r="B13" s="315" t="s">
        <v>697</v>
      </c>
      <c r="C13" s="333" t="s">
        <v>71</v>
      </c>
      <c r="D13" s="333" t="s">
        <v>71</v>
      </c>
      <c r="E13" s="333" t="s">
        <v>71</v>
      </c>
      <c r="F13" s="333" t="s">
        <v>71</v>
      </c>
      <c r="G13" s="333" t="s">
        <v>71</v>
      </c>
      <c r="H13" s="322">
        <f>H14+H15+H16+H17+H18</f>
        <v>4500</v>
      </c>
      <c r="I13" s="334" t="s">
        <v>71</v>
      </c>
      <c r="J13" s="334" t="s">
        <v>71</v>
      </c>
      <c r="K13" s="334" t="s">
        <v>71</v>
      </c>
      <c r="L13" s="334" t="s">
        <v>71</v>
      </c>
      <c r="M13" s="334" t="s">
        <v>71</v>
      </c>
      <c r="N13" s="334" t="s">
        <v>71</v>
      </c>
      <c r="O13" s="334" t="s">
        <v>71</v>
      </c>
      <c r="P13" s="334" t="s">
        <v>71</v>
      </c>
      <c r="Q13" s="334" t="s">
        <v>71</v>
      </c>
      <c r="R13" s="334" t="s">
        <v>71</v>
      </c>
      <c r="S13" s="334" t="s">
        <v>71</v>
      </c>
      <c r="T13" s="334" t="s">
        <v>71</v>
      </c>
      <c r="U13" s="334" t="s">
        <v>71</v>
      </c>
      <c r="V13" s="334" t="s">
        <v>71</v>
      </c>
      <c r="W13" s="334" t="s">
        <v>71</v>
      </c>
      <c r="X13" s="334" t="s">
        <v>71</v>
      </c>
      <c r="Y13" s="334" t="s">
        <v>71</v>
      </c>
      <c r="Z13" s="334" t="s">
        <v>71</v>
      </c>
      <c r="AA13" s="334" t="s">
        <v>71</v>
      </c>
      <c r="AB13" s="334" t="s">
        <v>71</v>
      </c>
      <c r="AC13" s="334" t="s">
        <v>71</v>
      </c>
      <c r="AD13" s="334" t="s">
        <v>71</v>
      </c>
      <c r="AE13" s="334" t="s">
        <v>71</v>
      </c>
      <c r="AI13" s="266" t="s">
        <v>206</v>
      </c>
    </row>
    <row r="14" spans="1:35" ht="14.45" customHeight="1" x14ac:dyDescent="0.25">
      <c r="A14" s="258" t="s">
        <v>769</v>
      </c>
      <c r="B14" s="253" t="s">
        <v>698</v>
      </c>
      <c r="C14" s="24" t="s">
        <v>71</v>
      </c>
      <c r="D14" s="24" t="s">
        <v>71</v>
      </c>
      <c r="E14" s="24" t="s">
        <v>71</v>
      </c>
      <c r="F14" s="24" t="s">
        <v>71</v>
      </c>
      <c r="G14" s="24" t="s">
        <v>71</v>
      </c>
      <c r="H14" s="260">
        <v>2479</v>
      </c>
      <c r="I14" s="331" t="s">
        <v>71</v>
      </c>
      <c r="J14" s="331" t="s">
        <v>71</v>
      </c>
      <c r="K14" s="331" t="s">
        <v>71</v>
      </c>
      <c r="L14" s="331" t="s">
        <v>71</v>
      </c>
      <c r="M14" s="331" t="s">
        <v>71</v>
      </c>
      <c r="N14" s="331" t="s">
        <v>71</v>
      </c>
      <c r="O14" s="331" t="s">
        <v>71</v>
      </c>
      <c r="P14" s="331" t="s">
        <v>71</v>
      </c>
      <c r="Q14" s="331" t="s">
        <v>71</v>
      </c>
      <c r="R14" s="331" t="s">
        <v>71</v>
      </c>
      <c r="S14" s="331" t="s">
        <v>71</v>
      </c>
      <c r="T14" s="331" t="s">
        <v>71</v>
      </c>
      <c r="U14" s="331" t="s">
        <v>71</v>
      </c>
      <c r="V14" s="331" t="s">
        <v>71</v>
      </c>
      <c r="W14" s="331" t="s">
        <v>71</v>
      </c>
      <c r="X14" s="331" t="s">
        <v>71</v>
      </c>
      <c r="Y14" s="331" t="s">
        <v>71</v>
      </c>
      <c r="Z14" s="331" t="s">
        <v>71</v>
      </c>
      <c r="AA14" s="331" t="s">
        <v>71</v>
      </c>
      <c r="AB14" s="331" t="s">
        <v>71</v>
      </c>
      <c r="AC14" s="331" t="s">
        <v>71</v>
      </c>
      <c r="AD14" s="331" t="s">
        <v>71</v>
      </c>
      <c r="AE14" s="331" t="s">
        <v>71</v>
      </c>
    </row>
    <row r="15" spans="1:35" ht="14.45" customHeight="1" x14ac:dyDescent="0.25">
      <c r="A15" s="258" t="s">
        <v>770</v>
      </c>
      <c r="B15" s="252" t="s">
        <v>732</v>
      </c>
      <c r="C15" s="24" t="s">
        <v>71</v>
      </c>
      <c r="D15" s="24" t="s">
        <v>71</v>
      </c>
      <c r="E15" s="24" t="s">
        <v>71</v>
      </c>
      <c r="F15" s="24" t="s">
        <v>71</v>
      </c>
      <c r="G15" s="24" t="s">
        <v>71</v>
      </c>
      <c r="H15" s="260">
        <v>1326</v>
      </c>
      <c r="I15" s="331" t="s">
        <v>71</v>
      </c>
      <c r="J15" s="331" t="s">
        <v>71</v>
      </c>
      <c r="K15" s="331" t="s">
        <v>71</v>
      </c>
      <c r="L15" s="331" t="s">
        <v>71</v>
      </c>
      <c r="M15" s="331" t="s">
        <v>71</v>
      </c>
      <c r="N15" s="331" t="s">
        <v>71</v>
      </c>
      <c r="O15" s="331" t="s">
        <v>71</v>
      </c>
      <c r="P15" s="331" t="s">
        <v>71</v>
      </c>
      <c r="Q15" s="331" t="s">
        <v>71</v>
      </c>
      <c r="R15" s="331" t="s">
        <v>71</v>
      </c>
      <c r="S15" s="331" t="s">
        <v>71</v>
      </c>
      <c r="T15" s="331" t="s">
        <v>71</v>
      </c>
      <c r="U15" s="331" t="s">
        <v>71</v>
      </c>
      <c r="V15" s="331" t="s">
        <v>71</v>
      </c>
      <c r="W15" s="331" t="s">
        <v>71</v>
      </c>
      <c r="X15" s="331" t="s">
        <v>71</v>
      </c>
      <c r="Y15" s="331" t="s">
        <v>71</v>
      </c>
      <c r="Z15" s="331" t="s">
        <v>71</v>
      </c>
      <c r="AA15" s="331" t="s">
        <v>71</v>
      </c>
      <c r="AB15" s="331" t="s">
        <v>71</v>
      </c>
      <c r="AC15" s="331" t="s">
        <v>71</v>
      </c>
      <c r="AD15" s="331" t="s">
        <v>71</v>
      </c>
      <c r="AE15" s="331" t="s">
        <v>71</v>
      </c>
    </row>
    <row r="16" spans="1:35" ht="14.45" customHeight="1" x14ac:dyDescent="0.25">
      <c r="A16" s="258" t="s">
        <v>771</v>
      </c>
      <c r="B16" s="253" t="s">
        <v>733</v>
      </c>
      <c r="C16" s="24" t="s">
        <v>71</v>
      </c>
      <c r="D16" s="24" t="s">
        <v>71</v>
      </c>
      <c r="E16" s="24" t="s">
        <v>71</v>
      </c>
      <c r="F16" s="24" t="s">
        <v>71</v>
      </c>
      <c r="G16" s="24" t="s">
        <v>71</v>
      </c>
      <c r="H16" s="260">
        <v>330</v>
      </c>
      <c r="I16" s="331" t="s">
        <v>71</v>
      </c>
      <c r="J16" s="331" t="s">
        <v>71</v>
      </c>
      <c r="K16" s="331" t="s">
        <v>71</v>
      </c>
      <c r="L16" s="331" t="s">
        <v>71</v>
      </c>
      <c r="M16" s="331" t="s">
        <v>71</v>
      </c>
      <c r="N16" s="331" t="s">
        <v>71</v>
      </c>
      <c r="O16" s="331" t="s">
        <v>71</v>
      </c>
      <c r="P16" s="331" t="s">
        <v>71</v>
      </c>
      <c r="Q16" s="331" t="s">
        <v>71</v>
      </c>
      <c r="R16" s="331" t="s">
        <v>71</v>
      </c>
      <c r="S16" s="331" t="s">
        <v>71</v>
      </c>
      <c r="T16" s="331" t="s">
        <v>71</v>
      </c>
      <c r="U16" s="331" t="s">
        <v>71</v>
      </c>
      <c r="V16" s="331" t="s">
        <v>71</v>
      </c>
      <c r="W16" s="331" t="s">
        <v>71</v>
      </c>
      <c r="X16" s="331" t="s">
        <v>71</v>
      </c>
      <c r="Y16" s="331" t="s">
        <v>71</v>
      </c>
      <c r="Z16" s="331" t="s">
        <v>71</v>
      </c>
      <c r="AA16" s="331" t="s">
        <v>71</v>
      </c>
      <c r="AB16" s="331" t="s">
        <v>71</v>
      </c>
      <c r="AC16" s="331" t="s">
        <v>71</v>
      </c>
      <c r="AD16" s="331" t="s">
        <v>71</v>
      </c>
      <c r="AE16" s="331" t="s">
        <v>71</v>
      </c>
    </row>
    <row r="17" spans="1:31" ht="14.45" customHeight="1" x14ac:dyDescent="0.25">
      <c r="A17" s="258" t="s">
        <v>772</v>
      </c>
      <c r="B17" s="253" t="s">
        <v>734</v>
      </c>
      <c r="C17" s="24" t="s">
        <v>71</v>
      </c>
      <c r="D17" s="24" t="s">
        <v>71</v>
      </c>
      <c r="E17" s="24" t="s">
        <v>71</v>
      </c>
      <c r="F17" s="24" t="s">
        <v>71</v>
      </c>
      <c r="G17" s="24" t="s">
        <v>71</v>
      </c>
      <c r="H17" s="260">
        <v>175</v>
      </c>
      <c r="I17" s="331" t="s">
        <v>71</v>
      </c>
      <c r="J17" s="331" t="s">
        <v>71</v>
      </c>
      <c r="K17" s="331" t="s">
        <v>71</v>
      </c>
      <c r="L17" s="331" t="s">
        <v>71</v>
      </c>
      <c r="M17" s="331" t="s">
        <v>71</v>
      </c>
      <c r="N17" s="331" t="s">
        <v>71</v>
      </c>
      <c r="O17" s="331" t="s">
        <v>71</v>
      </c>
      <c r="P17" s="331" t="s">
        <v>71</v>
      </c>
      <c r="Q17" s="331" t="s">
        <v>71</v>
      </c>
      <c r="R17" s="331" t="s">
        <v>71</v>
      </c>
      <c r="S17" s="331" t="s">
        <v>71</v>
      </c>
      <c r="T17" s="331" t="s">
        <v>71</v>
      </c>
      <c r="U17" s="331" t="s">
        <v>71</v>
      </c>
      <c r="V17" s="331" t="s">
        <v>71</v>
      </c>
      <c r="W17" s="331" t="s">
        <v>71</v>
      </c>
      <c r="X17" s="331" t="s">
        <v>71</v>
      </c>
      <c r="Y17" s="331" t="s">
        <v>71</v>
      </c>
      <c r="Z17" s="331" t="s">
        <v>71</v>
      </c>
      <c r="AA17" s="331" t="s">
        <v>71</v>
      </c>
      <c r="AB17" s="331" t="s">
        <v>71</v>
      </c>
      <c r="AC17" s="331" t="s">
        <v>71</v>
      </c>
      <c r="AD17" s="331" t="s">
        <v>71</v>
      </c>
      <c r="AE17" s="331" t="s">
        <v>71</v>
      </c>
    </row>
    <row r="18" spans="1:31" ht="14.45" customHeight="1" x14ac:dyDescent="0.25">
      <c r="A18" s="258" t="s">
        <v>773</v>
      </c>
      <c r="B18" s="255" t="s">
        <v>699</v>
      </c>
      <c r="C18" s="24" t="s">
        <v>71</v>
      </c>
      <c r="D18" s="24" t="s">
        <v>71</v>
      </c>
      <c r="E18" s="24" t="s">
        <v>71</v>
      </c>
      <c r="F18" s="24" t="s">
        <v>71</v>
      </c>
      <c r="G18" s="24" t="s">
        <v>71</v>
      </c>
      <c r="H18" s="260">
        <v>190</v>
      </c>
      <c r="I18" s="331" t="s">
        <v>71</v>
      </c>
      <c r="J18" s="331" t="s">
        <v>71</v>
      </c>
      <c r="K18" s="331" t="s">
        <v>71</v>
      </c>
      <c r="L18" s="331" t="s">
        <v>71</v>
      </c>
      <c r="M18" s="331" t="s">
        <v>71</v>
      </c>
      <c r="N18" s="331" t="s">
        <v>71</v>
      </c>
      <c r="O18" s="331" t="s">
        <v>71</v>
      </c>
      <c r="P18" s="331" t="s">
        <v>71</v>
      </c>
      <c r="Q18" s="331" t="s">
        <v>71</v>
      </c>
      <c r="R18" s="331" t="s">
        <v>71</v>
      </c>
      <c r="S18" s="331" t="s">
        <v>71</v>
      </c>
      <c r="T18" s="331" t="s">
        <v>71</v>
      </c>
      <c r="U18" s="331" t="s">
        <v>71</v>
      </c>
      <c r="V18" s="331" t="s">
        <v>71</v>
      </c>
      <c r="W18" s="331" t="s">
        <v>71</v>
      </c>
      <c r="X18" s="331" t="s">
        <v>71</v>
      </c>
      <c r="Y18" s="331" t="s">
        <v>71</v>
      </c>
      <c r="Z18" s="331" t="s">
        <v>71</v>
      </c>
      <c r="AA18" s="331" t="s">
        <v>71</v>
      </c>
      <c r="AB18" s="331" t="s">
        <v>71</v>
      </c>
      <c r="AC18" s="331" t="s">
        <v>71</v>
      </c>
      <c r="AD18" s="331" t="s">
        <v>71</v>
      </c>
      <c r="AE18" s="331" t="s">
        <v>71</v>
      </c>
    </row>
    <row r="19" spans="1:31" ht="14.45" customHeight="1" x14ac:dyDescent="0.25">
      <c r="A19" s="314" t="s">
        <v>774</v>
      </c>
      <c r="B19" s="315" t="s">
        <v>700</v>
      </c>
      <c r="C19" s="333" t="s">
        <v>71</v>
      </c>
      <c r="D19" s="333" t="s">
        <v>71</v>
      </c>
      <c r="E19" s="333" t="s">
        <v>71</v>
      </c>
      <c r="F19" s="333" t="s">
        <v>71</v>
      </c>
      <c r="G19" s="333" t="s">
        <v>71</v>
      </c>
      <c r="H19" s="322">
        <f>H20+H21+H22+H23+H24+H25+H26+H27+H29+H87</f>
        <v>589</v>
      </c>
      <c r="I19" s="334" t="s">
        <v>71</v>
      </c>
      <c r="J19" s="334" t="s">
        <v>71</v>
      </c>
      <c r="K19" s="334" t="s">
        <v>71</v>
      </c>
      <c r="L19" s="334" t="s">
        <v>71</v>
      </c>
      <c r="M19" s="334" t="s">
        <v>71</v>
      </c>
      <c r="N19" s="334" t="s">
        <v>71</v>
      </c>
      <c r="O19" s="334" t="s">
        <v>71</v>
      </c>
      <c r="P19" s="334" t="s">
        <v>71</v>
      </c>
      <c r="Q19" s="334" t="s">
        <v>71</v>
      </c>
      <c r="R19" s="334" t="s">
        <v>71</v>
      </c>
      <c r="S19" s="334" t="s">
        <v>71</v>
      </c>
      <c r="T19" s="334" t="s">
        <v>71</v>
      </c>
      <c r="U19" s="334" t="s">
        <v>71</v>
      </c>
      <c r="V19" s="334" t="s">
        <v>71</v>
      </c>
      <c r="W19" s="334" t="s">
        <v>71</v>
      </c>
      <c r="X19" s="334" t="s">
        <v>71</v>
      </c>
      <c r="Y19" s="334" t="s">
        <v>71</v>
      </c>
      <c r="Z19" s="334" t="s">
        <v>71</v>
      </c>
      <c r="AA19" s="334" t="s">
        <v>71</v>
      </c>
      <c r="AB19" s="334" t="s">
        <v>71</v>
      </c>
      <c r="AC19" s="334" t="s">
        <v>71</v>
      </c>
      <c r="AD19" s="334" t="s">
        <v>71</v>
      </c>
      <c r="AE19" s="334" t="s">
        <v>71</v>
      </c>
    </row>
    <row r="20" spans="1:31" ht="14.45" customHeight="1" x14ac:dyDescent="0.25">
      <c r="A20" s="258" t="s">
        <v>775</v>
      </c>
      <c r="B20" s="253" t="s">
        <v>560</v>
      </c>
      <c r="C20" s="24" t="s">
        <v>71</v>
      </c>
      <c r="D20" s="24" t="s">
        <v>71</v>
      </c>
      <c r="E20" s="24" t="s">
        <v>71</v>
      </c>
      <c r="F20" s="24" t="s">
        <v>71</v>
      </c>
      <c r="G20" s="24" t="s">
        <v>71</v>
      </c>
      <c r="H20" s="260">
        <v>154</v>
      </c>
      <c r="I20" s="331" t="s">
        <v>71</v>
      </c>
      <c r="J20" s="331" t="s">
        <v>71</v>
      </c>
      <c r="K20" s="331" t="s">
        <v>71</v>
      </c>
      <c r="L20" s="331" t="s">
        <v>71</v>
      </c>
      <c r="M20" s="331" t="s">
        <v>71</v>
      </c>
      <c r="N20" s="331" t="s">
        <v>71</v>
      </c>
      <c r="O20" s="331" t="s">
        <v>71</v>
      </c>
      <c r="P20" s="331" t="s">
        <v>71</v>
      </c>
      <c r="Q20" s="331" t="s">
        <v>71</v>
      </c>
      <c r="R20" s="331" t="s">
        <v>71</v>
      </c>
      <c r="S20" s="331" t="s">
        <v>71</v>
      </c>
      <c r="T20" s="331" t="s">
        <v>71</v>
      </c>
      <c r="U20" s="331" t="s">
        <v>71</v>
      </c>
      <c r="V20" s="331" t="s">
        <v>71</v>
      </c>
      <c r="W20" s="331" t="s">
        <v>71</v>
      </c>
      <c r="X20" s="331" t="s">
        <v>71</v>
      </c>
      <c r="Y20" s="331" t="s">
        <v>71</v>
      </c>
      <c r="Z20" s="331" t="s">
        <v>71</v>
      </c>
      <c r="AA20" s="331" t="s">
        <v>71</v>
      </c>
      <c r="AB20" s="331" t="s">
        <v>71</v>
      </c>
      <c r="AC20" s="331" t="s">
        <v>71</v>
      </c>
      <c r="AD20" s="331" t="s">
        <v>71</v>
      </c>
      <c r="AE20" s="331" t="s">
        <v>71</v>
      </c>
    </row>
    <row r="21" spans="1:31" ht="14.45" customHeight="1" x14ac:dyDescent="0.25">
      <c r="A21" s="258" t="s">
        <v>776</v>
      </c>
      <c r="B21" s="252" t="s">
        <v>735</v>
      </c>
      <c r="C21" s="24" t="s">
        <v>71</v>
      </c>
      <c r="D21" s="24" t="s">
        <v>71</v>
      </c>
      <c r="E21" s="24" t="s">
        <v>71</v>
      </c>
      <c r="F21" s="24" t="s">
        <v>71</v>
      </c>
      <c r="G21" s="24" t="s">
        <v>71</v>
      </c>
      <c r="H21" s="260">
        <v>0</v>
      </c>
      <c r="I21" s="331" t="s">
        <v>71</v>
      </c>
      <c r="J21" s="331" t="s">
        <v>71</v>
      </c>
      <c r="K21" s="331" t="s">
        <v>71</v>
      </c>
      <c r="L21" s="331" t="s">
        <v>71</v>
      </c>
      <c r="M21" s="331" t="s">
        <v>71</v>
      </c>
      <c r="N21" s="331" t="s">
        <v>71</v>
      </c>
      <c r="O21" s="331" t="s">
        <v>71</v>
      </c>
      <c r="P21" s="331" t="s">
        <v>71</v>
      </c>
      <c r="Q21" s="331" t="s">
        <v>71</v>
      </c>
      <c r="R21" s="331" t="s">
        <v>71</v>
      </c>
      <c r="S21" s="331" t="s">
        <v>71</v>
      </c>
      <c r="T21" s="331" t="s">
        <v>71</v>
      </c>
      <c r="U21" s="331" t="s">
        <v>71</v>
      </c>
      <c r="V21" s="331" t="s">
        <v>71</v>
      </c>
      <c r="W21" s="331" t="s">
        <v>71</v>
      </c>
      <c r="X21" s="331" t="s">
        <v>71</v>
      </c>
      <c r="Y21" s="331" t="s">
        <v>71</v>
      </c>
      <c r="Z21" s="331" t="s">
        <v>71</v>
      </c>
      <c r="AA21" s="331" t="s">
        <v>71</v>
      </c>
      <c r="AB21" s="331" t="s">
        <v>71</v>
      </c>
      <c r="AC21" s="331" t="s">
        <v>71</v>
      </c>
      <c r="AD21" s="331" t="s">
        <v>71</v>
      </c>
      <c r="AE21" s="331" t="s">
        <v>71</v>
      </c>
    </row>
    <row r="22" spans="1:31" ht="14.45" customHeight="1" x14ac:dyDescent="0.25">
      <c r="A22" s="258" t="s">
        <v>777</v>
      </c>
      <c r="B22" s="252" t="s">
        <v>736</v>
      </c>
      <c r="C22" s="24" t="s">
        <v>71</v>
      </c>
      <c r="D22" s="24" t="s">
        <v>71</v>
      </c>
      <c r="E22" s="24" t="s">
        <v>71</v>
      </c>
      <c r="F22" s="24" t="s">
        <v>71</v>
      </c>
      <c r="G22" s="24" t="s">
        <v>71</v>
      </c>
      <c r="H22" s="260">
        <v>435</v>
      </c>
      <c r="I22" s="331" t="s">
        <v>71</v>
      </c>
      <c r="J22" s="331" t="s">
        <v>71</v>
      </c>
      <c r="K22" s="331" t="s">
        <v>71</v>
      </c>
      <c r="L22" s="331" t="s">
        <v>71</v>
      </c>
      <c r="M22" s="331" t="s">
        <v>71</v>
      </c>
      <c r="N22" s="331" t="s">
        <v>71</v>
      </c>
      <c r="O22" s="331" t="s">
        <v>71</v>
      </c>
      <c r="P22" s="331" t="s">
        <v>71</v>
      </c>
      <c r="Q22" s="331" t="s">
        <v>71</v>
      </c>
      <c r="R22" s="331" t="s">
        <v>71</v>
      </c>
      <c r="S22" s="331" t="s">
        <v>71</v>
      </c>
      <c r="T22" s="331" t="s">
        <v>71</v>
      </c>
      <c r="U22" s="331" t="s">
        <v>71</v>
      </c>
      <c r="V22" s="331" t="s">
        <v>71</v>
      </c>
      <c r="W22" s="331" t="s">
        <v>71</v>
      </c>
      <c r="X22" s="331" t="s">
        <v>71</v>
      </c>
      <c r="Y22" s="331" t="s">
        <v>71</v>
      </c>
      <c r="Z22" s="331" t="s">
        <v>71</v>
      </c>
      <c r="AA22" s="331" t="s">
        <v>71</v>
      </c>
      <c r="AB22" s="331" t="s">
        <v>71</v>
      </c>
      <c r="AC22" s="331" t="s">
        <v>71</v>
      </c>
      <c r="AD22" s="331" t="s">
        <v>71</v>
      </c>
      <c r="AE22" s="331" t="s">
        <v>71</v>
      </c>
    </row>
    <row r="23" spans="1:31" ht="14.45" customHeight="1" x14ac:dyDescent="0.25">
      <c r="A23" s="258" t="s">
        <v>778</v>
      </c>
      <c r="B23" s="253" t="s">
        <v>737</v>
      </c>
      <c r="C23" s="24" t="s">
        <v>71</v>
      </c>
      <c r="D23" s="24" t="s">
        <v>71</v>
      </c>
      <c r="E23" s="24" t="s">
        <v>71</v>
      </c>
      <c r="F23" s="24" t="s">
        <v>71</v>
      </c>
      <c r="G23" s="24" t="s">
        <v>71</v>
      </c>
      <c r="H23" s="261">
        <v>0</v>
      </c>
      <c r="I23" s="331" t="s">
        <v>71</v>
      </c>
      <c r="J23" s="331" t="s">
        <v>71</v>
      </c>
      <c r="K23" s="331" t="s">
        <v>71</v>
      </c>
      <c r="L23" s="331" t="s">
        <v>71</v>
      </c>
      <c r="M23" s="331" t="s">
        <v>71</v>
      </c>
      <c r="N23" s="331" t="s">
        <v>71</v>
      </c>
      <c r="O23" s="331" t="s">
        <v>71</v>
      </c>
      <c r="P23" s="331" t="s">
        <v>71</v>
      </c>
      <c r="Q23" s="331" t="s">
        <v>71</v>
      </c>
      <c r="R23" s="331" t="s">
        <v>71</v>
      </c>
      <c r="S23" s="331" t="s">
        <v>71</v>
      </c>
      <c r="T23" s="331" t="s">
        <v>71</v>
      </c>
      <c r="U23" s="331" t="s">
        <v>71</v>
      </c>
      <c r="V23" s="331" t="s">
        <v>71</v>
      </c>
      <c r="W23" s="331" t="s">
        <v>71</v>
      </c>
      <c r="X23" s="331" t="s">
        <v>71</v>
      </c>
      <c r="Y23" s="331" t="s">
        <v>71</v>
      </c>
      <c r="Z23" s="331" t="s">
        <v>71</v>
      </c>
      <c r="AA23" s="331" t="s">
        <v>71</v>
      </c>
      <c r="AB23" s="331" t="s">
        <v>71</v>
      </c>
      <c r="AC23" s="331" t="s">
        <v>71</v>
      </c>
      <c r="AD23" s="331" t="s">
        <v>71</v>
      </c>
      <c r="AE23" s="331" t="s">
        <v>71</v>
      </c>
    </row>
    <row r="24" spans="1:31" ht="14.45" customHeight="1" x14ac:dyDescent="0.25">
      <c r="A24" s="258" t="s">
        <v>779</v>
      </c>
      <c r="B24" s="335" t="s">
        <v>738</v>
      </c>
      <c r="C24" s="24" t="s">
        <v>71</v>
      </c>
      <c r="D24" s="24" t="s">
        <v>71</v>
      </c>
      <c r="E24" s="24" t="s">
        <v>71</v>
      </c>
      <c r="F24" s="24" t="s">
        <v>71</v>
      </c>
      <c r="G24" s="24" t="s">
        <v>71</v>
      </c>
      <c r="H24" s="260">
        <v>0</v>
      </c>
      <c r="I24" s="331" t="s">
        <v>71</v>
      </c>
      <c r="J24" s="331" t="s">
        <v>71</v>
      </c>
      <c r="K24" s="331" t="s">
        <v>71</v>
      </c>
      <c r="L24" s="331" t="s">
        <v>71</v>
      </c>
      <c r="M24" s="331" t="s">
        <v>71</v>
      </c>
      <c r="N24" s="331" t="s">
        <v>71</v>
      </c>
      <c r="O24" s="331" t="s">
        <v>71</v>
      </c>
      <c r="P24" s="331" t="s">
        <v>71</v>
      </c>
      <c r="Q24" s="331" t="s">
        <v>71</v>
      </c>
      <c r="R24" s="331" t="s">
        <v>71</v>
      </c>
      <c r="S24" s="331" t="s">
        <v>71</v>
      </c>
      <c r="T24" s="331" t="s">
        <v>71</v>
      </c>
      <c r="U24" s="331" t="s">
        <v>71</v>
      </c>
      <c r="V24" s="331" t="s">
        <v>71</v>
      </c>
      <c r="W24" s="331" t="s">
        <v>71</v>
      </c>
      <c r="X24" s="331" t="s">
        <v>71</v>
      </c>
      <c r="Y24" s="331" t="s">
        <v>71</v>
      </c>
      <c r="Z24" s="331" t="s">
        <v>71</v>
      </c>
      <c r="AA24" s="331" t="s">
        <v>71</v>
      </c>
      <c r="AB24" s="331" t="s">
        <v>71</v>
      </c>
      <c r="AC24" s="331" t="s">
        <v>71</v>
      </c>
      <c r="AD24" s="331" t="s">
        <v>71</v>
      </c>
      <c r="AE24" s="331" t="s">
        <v>71</v>
      </c>
    </row>
    <row r="25" spans="1:31" ht="14.45" customHeight="1" x14ac:dyDescent="0.25">
      <c r="A25" s="258" t="s">
        <v>780</v>
      </c>
      <c r="B25" s="252" t="s">
        <v>701</v>
      </c>
      <c r="C25" s="24" t="s">
        <v>71</v>
      </c>
      <c r="D25" s="24" t="s">
        <v>71</v>
      </c>
      <c r="E25" s="24" t="s">
        <v>71</v>
      </c>
      <c r="F25" s="24" t="s">
        <v>71</v>
      </c>
      <c r="G25" s="24" t="s">
        <v>71</v>
      </c>
      <c r="H25" s="260">
        <v>0</v>
      </c>
      <c r="I25" s="331" t="s">
        <v>71</v>
      </c>
      <c r="J25" s="331" t="s">
        <v>71</v>
      </c>
      <c r="K25" s="331" t="s">
        <v>71</v>
      </c>
      <c r="L25" s="331" t="s">
        <v>71</v>
      </c>
      <c r="M25" s="331" t="s">
        <v>71</v>
      </c>
      <c r="N25" s="331" t="s">
        <v>71</v>
      </c>
      <c r="O25" s="331" t="s">
        <v>71</v>
      </c>
      <c r="P25" s="331" t="s">
        <v>71</v>
      </c>
      <c r="Q25" s="331" t="s">
        <v>71</v>
      </c>
      <c r="R25" s="331" t="s">
        <v>71</v>
      </c>
      <c r="S25" s="331" t="s">
        <v>71</v>
      </c>
      <c r="T25" s="331" t="s">
        <v>71</v>
      </c>
      <c r="U25" s="331" t="s">
        <v>71</v>
      </c>
      <c r="V25" s="331" t="s">
        <v>71</v>
      </c>
      <c r="W25" s="331" t="s">
        <v>71</v>
      </c>
      <c r="X25" s="331" t="s">
        <v>71</v>
      </c>
      <c r="Y25" s="331" t="s">
        <v>71</v>
      </c>
      <c r="Z25" s="331" t="s">
        <v>71</v>
      </c>
      <c r="AA25" s="331" t="s">
        <v>71</v>
      </c>
      <c r="AB25" s="331" t="s">
        <v>71</v>
      </c>
      <c r="AC25" s="331" t="s">
        <v>71</v>
      </c>
      <c r="AD25" s="331" t="s">
        <v>71</v>
      </c>
      <c r="AE25" s="331" t="s">
        <v>71</v>
      </c>
    </row>
    <row r="26" spans="1:31" ht="14.45" customHeight="1" x14ac:dyDescent="0.25">
      <c r="A26" s="258" t="s">
        <v>781</v>
      </c>
      <c r="B26" s="253" t="s">
        <v>739</v>
      </c>
      <c r="C26" s="24" t="s">
        <v>71</v>
      </c>
      <c r="D26" s="24" t="s">
        <v>71</v>
      </c>
      <c r="E26" s="24" t="s">
        <v>71</v>
      </c>
      <c r="F26" s="24" t="s">
        <v>71</v>
      </c>
      <c r="G26" s="24" t="s">
        <v>71</v>
      </c>
      <c r="H26" s="260">
        <v>0</v>
      </c>
      <c r="I26" s="331" t="s">
        <v>71</v>
      </c>
      <c r="J26" s="331" t="s">
        <v>71</v>
      </c>
      <c r="K26" s="331" t="s">
        <v>71</v>
      </c>
      <c r="L26" s="331" t="s">
        <v>71</v>
      </c>
      <c r="M26" s="331" t="s">
        <v>71</v>
      </c>
      <c r="N26" s="331" t="s">
        <v>71</v>
      </c>
      <c r="O26" s="331" t="s">
        <v>71</v>
      </c>
      <c r="P26" s="331" t="s">
        <v>71</v>
      </c>
      <c r="Q26" s="331" t="s">
        <v>71</v>
      </c>
      <c r="R26" s="331" t="s">
        <v>71</v>
      </c>
      <c r="S26" s="331" t="s">
        <v>71</v>
      </c>
      <c r="T26" s="331" t="s">
        <v>71</v>
      </c>
      <c r="U26" s="331" t="s">
        <v>71</v>
      </c>
      <c r="V26" s="331" t="s">
        <v>71</v>
      </c>
      <c r="W26" s="331" t="s">
        <v>71</v>
      </c>
      <c r="X26" s="331" t="s">
        <v>71</v>
      </c>
      <c r="Y26" s="331" t="s">
        <v>71</v>
      </c>
      <c r="Z26" s="331" t="s">
        <v>71</v>
      </c>
      <c r="AA26" s="331" t="s">
        <v>71</v>
      </c>
      <c r="AB26" s="331" t="s">
        <v>71</v>
      </c>
      <c r="AC26" s="331" t="s">
        <v>71</v>
      </c>
      <c r="AD26" s="331" t="s">
        <v>71</v>
      </c>
      <c r="AE26" s="331" t="s">
        <v>71</v>
      </c>
    </row>
    <row r="27" spans="1:31" ht="14.45" hidden="1" customHeight="1" x14ac:dyDescent="0.25">
      <c r="A27" s="258"/>
      <c r="B27" s="265" t="s">
        <v>702</v>
      </c>
      <c r="C27" s="24" t="s">
        <v>71</v>
      </c>
      <c r="D27" s="24" t="s">
        <v>71</v>
      </c>
      <c r="E27" s="24" t="s">
        <v>71</v>
      </c>
      <c r="F27" s="24" t="s">
        <v>71</v>
      </c>
      <c r="G27" s="24" t="s">
        <v>71</v>
      </c>
      <c r="H27" s="310">
        <v>0</v>
      </c>
      <c r="I27" s="332" t="s">
        <v>71</v>
      </c>
      <c r="J27" s="332" t="s">
        <v>71</v>
      </c>
      <c r="K27" s="332" t="s">
        <v>71</v>
      </c>
      <c r="L27" s="332" t="s">
        <v>71</v>
      </c>
      <c r="M27" s="332" t="s">
        <v>71</v>
      </c>
      <c r="N27" s="332" t="s">
        <v>71</v>
      </c>
      <c r="O27" s="332" t="s">
        <v>71</v>
      </c>
      <c r="P27" s="332" t="s">
        <v>71</v>
      </c>
      <c r="Q27" s="332" t="s">
        <v>71</v>
      </c>
      <c r="R27" s="332" t="s">
        <v>71</v>
      </c>
      <c r="S27" s="332" t="s">
        <v>71</v>
      </c>
      <c r="T27" s="332" t="s">
        <v>71</v>
      </c>
      <c r="U27" s="332" t="s">
        <v>71</v>
      </c>
      <c r="V27" s="332" t="s">
        <v>71</v>
      </c>
      <c r="W27" s="332" t="s">
        <v>71</v>
      </c>
      <c r="X27" s="332" t="s">
        <v>71</v>
      </c>
      <c r="Y27" s="332" t="s">
        <v>71</v>
      </c>
      <c r="Z27" s="332" t="s">
        <v>71</v>
      </c>
      <c r="AA27" s="332" t="s">
        <v>71</v>
      </c>
      <c r="AB27" s="332" t="s">
        <v>71</v>
      </c>
      <c r="AC27" s="332" t="s">
        <v>71</v>
      </c>
      <c r="AD27" s="332" t="s">
        <v>71</v>
      </c>
      <c r="AE27" s="332" t="s">
        <v>71</v>
      </c>
    </row>
    <row r="28" spans="1:31" ht="14.45" customHeight="1" x14ac:dyDescent="0.25">
      <c r="A28" s="258" t="s">
        <v>782</v>
      </c>
      <c r="B28" s="336" t="s">
        <v>740</v>
      </c>
      <c r="C28" s="24" t="s">
        <v>71</v>
      </c>
      <c r="D28" s="24" t="s">
        <v>71</v>
      </c>
      <c r="E28" s="24" t="s">
        <v>71</v>
      </c>
      <c r="F28" s="24" t="s">
        <v>71</v>
      </c>
      <c r="G28" s="24" t="s">
        <v>71</v>
      </c>
      <c r="H28" s="260">
        <v>0</v>
      </c>
      <c r="I28" s="331" t="s">
        <v>71</v>
      </c>
      <c r="J28" s="331" t="s">
        <v>71</v>
      </c>
      <c r="K28" s="331" t="s">
        <v>71</v>
      </c>
      <c r="L28" s="331" t="s">
        <v>71</v>
      </c>
      <c r="M28" s="331" t="s">
        <v>71</v>
      </c>
      <c r="N28" s="331" t="s">
        <v>71</v>
      </c>
      <c r="O28" s="331" t="s">
        <v>71</v>
      </c>
      <c r="P28" s="331" t="s">
        <v>71</v>
      </c>
      <c r="Q28" s="331" t="s">
        <v>71</v>
      </c>
      <c r="R28" s="331" t="s">
        <v>71</v>
      </c>
      <c r="S28" s="331" t="s">
        <v>71</v>
      </c>
      <c r="T28" s="331" t="s">
        <v>71</v>
      </c>
      <c r="U28" s="331" t="s">
        <v>71</v>
      </c>
      <c r="V28" s="331" t="s">
        <v>71</v>
      </c>
      <c r="W28" s="331" t="s">
        <v>71</v>
      </c>
      <c r="X28" s="331" t="s">
        <v>71</v>
      </c>
      <c r="Y28" s="331" t="s">
        <v>71</v>
      </c>
      <c r="Z28" s="331" t="s">
        <v>71</v>
      </c>
      <c r="AA28" s="331" t="s">
        <v>71</v>
      </c>
      <c r="AB28" s="331" t="s">
        <v>71</v>
      </c>
      <c r="AC28" s="331" t="s">
        <v>71</v>
      </c>
      <c r="AD28" s="331" t="s">
        <v>71</v>
      </c>
      <c r="AE28" s="331" t="s">
        <v>71</v>
      </c>
    </row>
    <row r="29" spans="1:31" ht="14.45" customHeight="1" x14ac:dyDescent="0.25">
      <c r="A29" s="258" t="s">
        <v>783</v>
      </c>
      <c r="B29" s="256" t="s">
        <v>703</v>
      </c>
      <c r="C29" s="24" t="s">
        <v>71</v>
      </c>
      <c r="D29" s="24" t="s">
        <v>71</v>
      </c>
      <c r="E29" s="24" t="s">
        <v>71</v>
      </c>
      <c r="F29" s="24" t="s">
        <v>71</v>
      </c>
      <c r="G29" s="24" t="s">
        <v>71</v>
      </c>
      <c r="H29" s="260">
        <v>0</v>
      </c>
      <c r="I29" s="331" t="s">
        <v>71</v>
      </c>
      <c r="J29" s="331" t="s">
        <v>71</v>
      </c>
      <c r="K29" s="331" t="s">
        <v>71</v>
      </c>
      <c r="L29" s="331" t="s">
        <v>71</v>
      </c>
      <c r="M29" s="331" t="s">
        <v>71</v>
      </c>
      <c r="N29" s="331" t="s">
        <v>71</v>
      </c>
      <c r="O29" s="331" t="s">
        <v>71</v>
      </c>
      <c r="P29" s="331" t="s">
        <v>71</v>
      </c>
      <c r="Q29" s="331" t="s">
        <v>71</v>
      </c>
      <c r="R29" s="331" t="s">
        <v>71</v>
      </c>
      <c r="S29" s="331" t="s">
        <v>71</v>
      </c>
      <c r="T29" s="331" t="s">
        <v>71</v>
      </c>
      <c r="U29" s="331" t="s">
        <v>71</v>
      </c>
      <c r="V29" s="331" t="s">
        <v>71</v>
      </c>
      <c r="W29" s="331" t="s">
        <v>71</v>
      </c>
      <c r="X29" s="331" t="s">
        <v>71</v>
      </c>
      <c r="Y29" s="331" t="s">
        <v>71</v>
      </c>
      <c r="Z29" s="331" t="s">
        <v>71</v>
      </c>
      <c r="AA29" s="331" t="s">
        <v>71</v>
      </c>
      <c r="AB29" s="331" t="s">
        <v>71</v>
      </c>
      <c r="AC29" s="331" t="s">
        <v>71</v>
      </c>
      <c r="AD29" s="331" t="s">
        <v>71</v>
      </c>
      <c r="AE29" s="331" t="s">
        <v>71</v>
      </c>
    </row>
    <row r="30" spans="1:31" ht="14.45" customHeight="1" x14ac:dyDescent="0.25">
      <c r="A30" s="314" t="s">
        <v>784</v>
      </c>
      <c r="B30" s="315" t="s">
        <v>704</v>
      </c>
      <c r="C30" s="333" t="s">
        <v>71</v>
      </c>
      <c r="D30" s="333" t="s">
        <v>71</v>
      </c>
      <c r="E30" s="333" t="s">
        <v>71</v>
      </c>
      <c r="F30" s="333" t="s">
        <v>71</v>
      </c>
      <c r="G30" s="333" t="s">
        <v>71</v>
      </c>
      <c r="H30" s="322">
        <f t="shared" ref="H30" si="0">H31+H32+H33+H34+H35+H36</f>
        <v>10711</v>
      </c>
      <c r="I30" s="334" t="s">
        <v>71</v>
      </c>
      <c r="J30" s="334" t="s">
        <v>71</v>
      </c>
      <c r="K30" s="334" t="s">
        <v>71</v>
      </c>
      <c r="L30" s="334" t="s">
        <v>71</v>
      </c>
      <c r="M30" s="334" t="s">
        <v>71</v>
      </c>
      <c r="N30" s="334" t="s">
        <v>71</v>
      </c>
      <c r="O30" s="334" t="s">
        <v>71</v>
      </c>
      <c r="P30" s="334" t="s">
        <v>71</v>
      </c>
      <c r="Q30" s="334" t="s">
        <v>71</v>
      </c>
      <c r="R30" s="334" t="s">
        <v>71</v>
      </c>
      <c r="S30" s="334" t="s">
        <v>71</v>
      </c>
      <c r="T30" s="334" t="s">
        <v>71</v>
      </c>
      <c r="U30" s="334" t="s">
        <v>71</v>
      </c>
      <c r="V30" s="334" t="s">
        <v>71</v>
      </c>
      <c r="W30" s="334" t="s">
        <v>71</v>
      </c>
      <c r="X30" s="334" t="s">
        <v>71</v>
      </c>
      <c r="Y30" s="334" t="s">
        <v>71</v>
      </c>
      <c r="Z30" s="334" t="s">
        <v>71</v>
      </c>
      <c r="AA30" s="334" t="s">
        <v>71</v>
      </c>
      <c r="AB30" s="334" t="s">
        <v>71</v>
      </c>
      <c r="AC30" s="334" t="s">
        <v>71</v>
      </c>
      <c r="AD30" s="334" t="s">
        <v>71</v>
      </c>
      <c r="AE30" s="334" t="s">
        <v>71</v>
      </c>
    </row>
    <row r="31" spans="1:31" ht="14.45" customHeight="1" x14ac:dyDescent="0.25">
      <c r="A31" s="258" t="s">
        <v>785</v>
      </c>
      <c r="B31" s="253" t="s">
        <v>705</v>
      </c>
      <c r="C31" s="24" t="s">
        <v>71</v>
      </c>
      <c r="D31" s="24" t="s">
        <v>71</v>
      </c>
      <c r="E31" s="24" t="s">
        <v>71</v>
      </c>
      <c r="F31" s="24" t="s">
        <v>71</v>
      </c>
      <c r="G31" s="24" t="s">
        <v>71</v>
      </c>
      <c r="H31" s="260">
        <v>7832</v>
      </c>
      <c r="I31" s="331" t="s">
        <v>71</v>
      </c>
      <c r="J31" s="331" t="s">
        <v>71</v>
      </c>
      <c r="K31" s="331" t="s">
        <v>71</v>
      </c>
      <c r="L31" s="331" t="s">
        <v>71</v>
      </c>
      <c r="M31" s="331" t="s">
        <v>71</v>
      </c>
      <c r="N31" s="331" t="s">
        <v>71</v>
      </c>
      <c r="O31" s="331" t="s">
        <v>71</v>
      </c>
      <c r="P31" s="331" t="s">
        <v>71</v>
      </c>
      <c r="Q31" s="331" t="s">
        <v>71</v>
      </c>
      <c r="R31" s="331" t="s">
        <v>71</v>
      </c>
      <c r="S31" s="331" t="s">
        <v>71</v>
      </c>
      <c r="T31" s="331" t="s">
        <v>71</v>
      </c>
      <c r="U31" s="331" t="s">
        <v>71</v>
      </c>
      <c r="V31" s="331" t="s">
        <v>71</v>
      </c>
      <c r="W31" s="331" t="s">
        <v>71</v>
      </c>
      <c r="X31" s="331" t="s">
        <v>71</v>
      </c>
      <c r="Y31" s="331" t="s">
        <v>71</v>
      </c>
      <c r="Z31" s="331" t="s">
        <v>71</v>
      </c>
      <c r="AA31" s="331" t="s">
        <v>71</v>
      </c>
      <c r="AB31" s="331" t="s">
        <v>71</v>
      </c>
      <c r="AC31" s="331" t="s">
        <v>71</v>
      </c>
      <c r="AD31" s="331" t="s">
        <v>71</v>
      </c>
      <c r="AE31" s="331" t="s">
        <v>71</v>
      </c>
    </row>
    <row r="32" spans="1:31" ht="14.45" customHeight="1" x14ac:dyDescent="0.25">
      <c r="A32" s="258" t="s">
        <v>786</v>
      </c>
      <c r="B32" s="252" t="s">
        <v>741</v>
      </c>
      <c r="C32" s="24" t="s">
        <v>71</v>
      </c>
      <c r="D32" s="24" t="s">
        <v>71</v>
      </c>
      <c r="E32" s="24" t="s">
        <v>71</v>
      </c>
      <c r="F32" s="24" t="s">
        <v>71</v>
      </c>
      <c r="G32" s="24" t="s">
        <v>71</v>
      </c>
      <c r="H32" s="260">
        <v>680</v>
      </c>
      <c r="I32" s="331" t="s">
        <v>71</v>
      </c>
      <c r="J32" s="331" t="s">
        <v>71</v>
      </c>
      <c r="K32" s="331" t="s">
        <v>71</v>
      </c>
      <c r="L32" s="331" t="s">
        <v>71</v>
      </c>
      <c r="M32" s="331" t="s">
        <v>71</v>
      </c>
      <c r="N32" s="331" t="s">
        <v>71</v>
      </c>
      <c r="O32" s="331" t="s">
        <v>71</v>
      </c>
      <c r="P32" s="331" t="s">
        <v>71</v>
      </c>
      <c r="Q32" s="331" t="s">
        <v>71</v>
      </c>
      <c r="R32" s="331" t="s">
        <v>71</v>
      </c>
      <c r="S32" s="331" t="s">
        <v>71</v>
      </c>
      <c r="T32" s="331" t="s">
        <v>71</v>
      </c>
      <c r="U32" s="331" t="s">
        <v>71</v>
      </c>
      <c r="V32" s="331" t="s">
        <v>71</v>
      </c>
      <c r="W32" s="331" t="s">
        <v>71</v>
      </c>
      <c r="X32" s="331" t="s">
        <v>71</v>
      </c>
      <c r="Y32" s="331" t="s">
        <v>71</v>
      </c>
      <c r="Z32" s="331" t="s">
        <v>71</v>
      </c>
      <c r="AA32" s="331" t="s">
        <v>71</v>
      </c>
      <c r="AB32" s="331" t="s">
        <v>71</v>
      </c>
      <c r="AC32" s="331" t="s">
        <v>71</v>
      </c>
      <c r="AD32" s="331" t="s">
        <v>71</v>
      </c>
      <c r="AE32" s="331" t="s">
        <v>71</v>
      </c>
    </row>
    <row r="33" spans="1:31" ht="14.45" customHeight="1" x14ac:dyDescent="0.25">
      <c r="A33" s="258" t="s">
        <v>787</v>
      </c>
      <c r="B33" s="252" t="s">
        <v>742</v>
      </c>
      <c r="C33" s="24" t="s">
        <v>71</v>
      </c>
      <c r="D33" s="24" t="s">
        <v>71</v>
      </c>
      <c r="E33" s="24" t="s">
        <v>71</v>
      </c>
      <c r="F33" s="24" t="s">
        <v>71</v>
      </c>
      <c r="G33" s="24" t="s">
        <v>71</v>
      </c>
      <c r="H33" s="260">
        <v>2143</v>
      </c>
      <c r="I33" s="331" t="s">
        <v>71</v>
      </c>
      <c r="J33" s="331" t="s">
        <v>71</v>
      </c>
      <c r="K33" s="331" t="s">
        <v>71</v>
      </c>
      <c r="L33" s="331" t="s">
        <v>71</v>
      </c>
      <c r="M33" s="331" t="s">
        <v>71</v>
      </c>
      <c r="N33" s="331" t="s">
        <v>71</v>
      </c>
      <c r="O33" s="331" t="s">
        <v>71</v>
      </c>
      <c r="P33" s="331" t="s">
        <v>71</v>
      </c>
      <c r="Q33" s="331" t="s">
        <v>71</v>
      </c>
      <c r="R33" s="331" t="s">
        <v>71</v>
      </c>
      <c r="S33" s="331" t="s">
        <v>71</v>
      </c>
      <c r="T33" s="331" t="s">
        <v>71</v>
      </c>
      <c r="U33" s="331" t="s">
        <v>71</v>
      </c>
      <c r="V33" s="331" t="s">
        <v>71</v>
      </c>
      <c r="W33" s="331" t="s">
        <v>71</v>
      </c>
      <c r="X33" s="331" t="s">
        <v>71</v>
      </c>
      <c r="Y33" s="331" t="s">
        <v>71</v>
      </c>
      <c r="Z33" s="331" t="s">
        <v>71</v>
      </c>
      <c r="AA33" s="331" t="s">
        <v>71</v>
      </c>
      <c r="AB33" s="331" t="s">
        <v>71</v>
      </c>
      <c r="AC33" s="331" t="s">
        <v>71</v>
      </c>
      <c r="AD33" s="331" t="s">
        <v>71</v>
      </c>
      <c r="AE33" s="331" t="s">
        <v>71</v>
      </c>
    </row>
    <row r="34" spans="1:31" ht="14.45" customHeight="1" x14ac:dyDescent="0.25">
      <c r="A34" s="258" t="s">
        <v>788</v>
      </c>
      <c r="B34" s="252" t="s">
        <v>743</v>
      </c>
      <c r="C34" s="24" t="s">
        <v>71</v>
      </c>
      <c r="D34" s="24" t="s">
        <v>71</v>
      </c>
      <c r="E34" s="24" t="s">
        <v>71</v>
      </c>
      <c r="F34" s="24" t="s">
        <v>71</v>
      </c>
      <c r="G34" s="24" t="s">
        <v>71</v>
      </c>
      <c r="H34" s="260">
        <v>40</v>
      </c>
      <c r="I34" s="331" t="s">
        <v>71</v>
      </c>
      <c r="J34" s="331" t="s">
        <v>71</v>
      </c>
      <c r="K34" s="331" t="s">
        <v>71</v>
      </c>
      <c r="L34" s="331" t="s">
        <v>71</v>
      </c>
      <c r="M34" s="331" t="s">
        <v>71</v>
      </c>
      <c r="N34" s="331" t="s">
        <v>71</v>
      </c>
      <c r="O34" s="331" t="s">
        <v>71</v>
      </c>
      <c r="P34" s="331" t="s">
        <v>71</v>
      </c>
      <c r="Q34" s="331" t="s">
        <v>71</v>
      </c>
      <c r="R34" s="331" t="s">
        <v>71</v>
      </c>
      <c r="S34" s="331" t="s">
        <v>71</v>
      </c>
      <c r="T34" s="331" t="s">
        <v>71</v>
      </c>
      <c r="U34" s="331" t="s">
        <v>71</v>
      </c>
      <c r="V34" s="331" t="s">
        <v>71</v>
      </c>
      <c r="W34" s="331" t="s">
        <v>71</v>
      </c>
      <c r="X34" s="331" t="s">
        <v>71</v>
      </c>
      <c r="Y34" s="331" t="s">
        <v>71</v>
      </c>
      <c r="Z34" s="331" t="s">
        <v>71</v>
      </c>
      <c r="AA34" s="331" t="s">
        <v>71</v>
      </c>
      <c r="AB34" s="331" t="s">
        <v>71</v>
      </c>
      <c r="AC34" s="331" t="s">
        <v>71</v>
      </c>
      <c r="AD34" s="331" t="s">
        <v>71</v>
      </c>
      <c r="AE34" s="331" t="s">
        <v>71</v>
      </c>
    </row>
    <row r="35" spans="1:31" ht="14.45" customHeight="1" x14ac:dyDescent="0.25">
      <c r="A35" s="258" t="s">
        <v>789</v>
      </c>
      <c r="B35" s="256" t="s">
        <v>706</v>
      </c>
      <c r="C35" s="24" t="s">
        <v>71</v>
      </c>
      <c r="D35" s="24" t="s">
        <v>71</v>
      </c>
      <c r="E35" s="24" t="s">
        <v>71</v>
      </c>
      <c r="F35" s="24" t="s">
        <v>71</v>
      </c>
      <c r="G35" s="24" t="s">
        <v>71</v>
      </c>
      <c r="H35" s="260">
        <v>11</v>
      </c>
      <c r="I35" s="331" t="s">
        <v>71</v>
      </c>
      <c r="J35" s="331" t="s">
        <v>71</v>
      </c>
      <c r="K35" s="331" t="s">
        <v>71</v>
      </c>
      <c r="L35" s="331" t="s">
        <v>71</v>
      </c>
      <c r="M35" s="331" t="s">
        <v>71</v>
      </c>
      <c r="N35" s="331" t="s">
        <v>71</v>
      </c>
      <c r="O35" s="331" t="s">
        <v>71</v>
      </c>
      <c r="P35" s="331" t="s">
        <v>71</v>
      </c>
      <c r="Q35" s="331" t="s">
        <v>71</v>
      </c>
      <c r="R35" s="331" t="s">
        <v>71</v>
      </c>
      <c r="S35" s="331" t="s">
        <v>71</v>
      </c>
      <c r="T35" s="331" t="s">
        <v>71</v>
      </c>
      <c r="U35" s="331" t="s">
        <v>71</v>
      </c>
      <c r="V35" s="331" t="s">
        <v>71</v>
      </c>
      <c r="W35" s="331" t="s">
        <v>71</v>
      </c>
      <c r="X35" s="331" t="s">
        <v>71</v>
      </c>
      <c r="Y35" s="331" t="s">
        <v>71</v>
      </c>
      <c r="Z35" s="331" t="s">
        <v>71</v>
      </c>
      <c r="AA35" s="331" t="s">
        <v>71</v>
      </c>
      <c r="AB35" s="331" t="s">
        <v>71</v>
      </c>
      <c r="AC35" s="331" t="s">
        <v>71</v>
      </c>
      <c r="AD35" s="331" t="s">
        <v>71</v>
      </c>
      <c r="AE35" s="331" t="s">
        <v>71</v>
      </c>
    </row>
    <row r="36" spans="1:31" ht="14.45" customHeight="1" x14ac:dyDescent="0.25">
      <c r="A36" s="258" t="s">
        <v>790</v>
      </c>
      <c r="B36" s="256" t="s">
        <v>707</v>
      </c>
      <c r="C36" s="24" t="s">
        <v>71</v>
      </c>
      <c r="D36" s="24" t="s">
        <v>71</v>
      </c>
      <c r="E36" s="24" t="s">
        <v>71</v>
      </c>
      <c r="F36" s="24" t="s">
        <v>71</v>
      </c>
      <c r="G36" s="24" t="s">
        <v>71</v>
      </c>
      <c r="H36" s="260">
        <v>5</v>
      </c>
      <c r="I36" s="331" t="s">
        <v>71</v>
      </c>
      <c r="J36" s="331" t="s">
        <v>71</v>
      </c>
      <c r="K36" s="331" t="s">
        <v>71</v>
      </c>
      <c r="L36" s="331" t="s">
        <v>71</v>
      </c>
      <c r="M36" s="331" t="s">
        <v>71</v>
      </c>
      <c r="N36" s="331" t="s">
        <v>71</v>
      </c>
      <c r="O36" s="331" t="s">
        <v>71</v>
      </c>
      <c r="P36" s="331" t="s">
        <v>71</v>
      </c>
      <c r="Q36" s="331" t="s">
        <v>71</v>
      </c>
      <c r="R36" s="331" t="s">
        <v>71</v>
      </c>
      <c r="S36" s="331" t="s">
        <v>71</v>
      </c>
      <c r="T36" s="331" t="s">
        <v>71</v>
      </c>
      <c r="U36" s="331" t="s">
        <v>71</v>
      </c>
      <c r="V36" s="331" t="s">
        <v>71</v>
      </c>
      <c r="W36" s="331" t="s">
        <v>71</v>
      </c>
      <c r="X36" s="331" t="s">
        <v>71</v>
      </c>
      <c r="Y36" s="331" t="s">
        <v>71</v>
      </c>
      <c r="Z36" s="331" t="s">
        <v>71</v>
      </c>
      <c r="AA36" s="331" t="s">
        <v>71</v>
      </c>
      <c r="AB36" s="331" t="s">
        <v>71</v>
      </c>
      <c r="AC36" s="331" t="s">
        <v>71</v>
      </c>
      <c r="AD36" s="331" t="s">
        <v>71</v>
      </c>
      <c r="AE36" s="331" t="s">
        <v>71</v>
      </c>
    </row>
    <row r="37" spans="1:31" ht="14.45" customHeight="1" x14ac:dyDescent="0.25">
      <c r="A37" s="314" t="s">
        <v>791</v>
      </c>
      <c r="B37" s="318" t="s">
        <v>708</v>
      </c>
      <c r="C37" s="333" t="s">
        <v>71</v>
      </c>
      <c r="D37" s="333" t="s">
        <v>71</v>
      </c>
      <c r="E37" s="333" t="s">
        <v>71</v>
      </c>
      <c r="F37" s="333" t="s">
        <v>71</v>
      </c>
      <c r="G37" s="333" t="s">
        <v>71</v>
      </c>
      <c r="H37" s="322">
        <f>H38+H39+H40+H41+H42+H43+H44</f>
        <v>1112</v>
      </c>
      <c r="I37" s="334" t="s">
        <v>71</v>
      </c>
      <c r="J37" s="334" t="s">
        <v>71</v>
      </c>
      <c r="K37" s="334" t="s">
        <v>71</v>
      </c>
      <c r="L37" s="334" t="s">
        <v>71</v>
      </c>
      <c r="M37" s="334" t="s">
        <v>71</v>
      </c>
      <c r="N37" s="334" t="s">
        <v>71</v>
      </c>
      <c r="O37" s="334" t="s">
        <v>71</v>
      </c>
      <c r="P37" s="334" t="s">
        <v>71</v>
      </c>
      <c r="Q37" s="334" t="s">
        <v>71</v>
      </c>
      <c r="R37" s="334" t="s">
        <v>71</v>
      </c>
      <c r="S37" s="334" t="s">
        <v>71</v>
      </c>
      <c r="T37" s="334" t="s">
        <v>71</v>
      </c>
      <c r="U37" s="334" t="s">
        <v>71</v>
      </c>
      <c r="V37" s="334" t="s">
        <v>71</v>
      </c>
      <c r="W37" s="334" t="s">
        <v>71</v>
      </c>
      <c r="X37" s="334" t="s">
        <v>71</v>
      </c>
      <c r="Y37" s="334" t="s">
        <v>71</v>
      </c>
      <c r="Z37" s="334" t="s">
        <v>71</v>
      </c>
      <c r="AA37" s="334" t="s">
        <v>71</v>
      </c>
      <c r="AB37" s="334" t="s">
        <v>71</v>
      </c>
      <c r="AC37" s="334" t="s">
        <v>71</v>
      </c>
      <c r="AD37" s="334" t="s">
        <v>71</v>
      </c>
      <c r="AE37" s="334" t="s">
        <v>71</v>
      </c>
    </row>
    <row r="38" spans="1:31" ht="14.45" customHeight="1" x14ac:dyDescent="0.25">
      <c r="A38" s="258" t="s">
        <v>792</v>
      </c>
      <c r="B38" s="253" t="s">
        <v>709</v>
      </c>
      <c r="C38" s="24" t="s">
        <v>71</v>
      </c>
      <c r="D38" s="24" t="s">
        <v>71</v>
      </c>
      <c r="E38" s="24" t="s">
        <v>71</v>
      </c>
      <c r="F38" s="24" t="s">
        <v>71</v>
      </c>
      <c r="G38" s="24" t="s">
        <v>71</v>
      </c>
      <c r="H38" s="260">
        <v>0</v>
      </c>
      <c r="I38" s="331" t="s">
        <v>71</v>
      </c>
      <c r="J38" s="331" t="s">
        <v>71</v>
      </c>
      <c r="K38" s="331" t="s">
        <v>71</v>
      </c>
      <c r="L38" s="331" t="s">
        <v>71</v>
      </c>
      <c r="M38" s="331" t="s">
        <v>71</v>
      </c>
      <c r="N38" s="331" t="s">
        <v>71</v>
      </c>
      <c r="O38" s="331" t="s">
        <v>71</v>
      </c>
      <c r="P38" s="331" t="s">
        <v>71</v>
      </c>
      <c r="Q38" s="331" t="s">
        <v>71</v>
      </c>
      <c r="R38" s="331" t="s">
        <v>71</v>
      </c>
      <c r="S38" s="331" t="s">
        <v>71</v>
      </c>
      <c r="T38" s="331" t="s">
        <v>71</v>
      </c>
      <c r="U38" s="331" t="s">
        <v>71</v>
      </c>
      <c r="V38" s="331" t="s">
        <v>71</v>
      </c>
      <c r="W38" s="331" t="s">
        <v>71</v>
      </c>
      <c r="X38" s="331" t="s">
        <v>71</v>
      </c>
      <c r="Y38" s="331" t="s">
        <v>71</v>
      </c>
      <c r="Z38" s="331" t="s">
        <v>71</v>
      </c>
      <c r="AA38" s="331" t="s">
        <v>71</v>
      </c>
      <c r="AB38" s="331" t="s">
        <v>71</v>
      </c>
      <c r="AC38" s="331" t="s">
        <v>71</v>
      </c>
      <c r="AD38" s="331" t="s">
        <v>71</v>
      </c>
      <c r="AE38" s="331" t="s">
        <v>71</v>
      </c>
    </row>
    <row r="39" spans="1:31" ht="14.45" customHeight="1" x14ac:dyDescent="0.25">
      <c r="A39" s="258" t="s">
        <v>793</v>
      </c>
      <c r="B39" s="252" t="s">
        <v>744</v>
      </c>
      <c r="C39" s="24" t="s">
        <v>71</v>
      </c>
      <c r="D39" s="24" t="s">
        <v>71</v>
      </c>
      <c r="E39" s="24" t="s">
        <v>71</v>
      </c>
      <c r="F39" s="24" t="s">
        <v>71</v>
      </c>
      <c r="G39" s="24" t="s">
        <v>71</v>
      </c>
      <c r="H39" s="261">
        <v>711</v>
      </c>
      <c r="I39" s="331" t="s">
        <v>71</v>
      </c>
      <c r="J39" s="331" t="s">
        <v>71</v>
      </c>
      <c r="K39" s="331" t="s">
        <v>71</v>
      </c>
      <c r="L39" s="331" t="s">
        <v>71</v>
      </c>
      <c r="M39" s="331" t="s">
        <v>71</v>
      </c>
      <c r="N39" s="331" t="s">
        <v>71</v>
      </c>
      <c r="O39" s="331" t="s">
        <v>71</v>
      </c>
      <c r="P39" s="331" t="s">
        <v>71</v>
      </c>
      <c r="Q39" s="331" t="s">
        <v>71</v>
      </c>
      <c r="R39" s="331" t="s">
        <v>71</v>
      </c>
      <c r="S39" s="331" t="s">
        <v>71</v>
      </c>
      <c r="T39" s="331" t="s">
        <v>71</v>
      </c>
      <c r="U39" s="331" t="s">
        <v>71</v>
      </c>
      <c r="V39" s="331" t="s">
        <v>71</v>
      </c>
      <c r="W39" s="331" t="s">
        <v>71</v>
      </c>
      <c r="X39" s="331" t="s">
        <v>71</v>
      </c>
      <c r="Y39" s="331" t="s">
        <v>71</v>
      </c>
      <c r="Z39" s="331" t="s">
        <v>71</v>
      </c>
      <c r="AA39" s="331" t="s">
        <v>71</v>
      </c>
      <c r="AB39" s="331" t="s">
        <v>71</v>
      </c>
      <c r="AC39" s="331" t="s">
        <v>71</v>
      </c>
      <c r="AD39" s="331" t="s">
        <v>71</v>
      </c>
      <c r="AE39" s="331" t="s">
        <v>71</v>
      </c>
    </row>
    <row r="40" spans="1:31" ht="14.45" customHeight="1" x14ac:dyDescent="0.25">
      <c r="A40" s="258" t="s">
        <v>794</v>
      </c>
      <c r="B40" s="252" t="s">
        <v>745</v>
      </c>
      <c r="C40" s="24" t="s">
        <v>71</v>
      </c>
      <c r="D40" s="24" t="s">
        <v>71</v>
      </c>
      <c r="E40" s="24" t="s">
        <v>71</v>
      </c>
      <c r="F40" s="24" t="s">
        <v>71</v>
      </c>
      <c r="G40" s="24" t="s">
        <v>71</v>
      </c>
      <c r="H40" s="260">
        <v>401</v>
      </c>
      <c r="I40" s="331" t="s">
        <v>71</v>
      </c>
      <c r="J40" s="331" t="s">
        <v>71</v>
      </c>
      <c r="K40" s="331" t="s">
        <v>71</v>
      </c>
      <c r="L40" s="331" t="s">
        <v>71</v>
      </c>
      <c r="M40" s="331" t="s">
        <v>71</v>
      </c>
      <c r="N40" s="331" t="s">
        <v>71</v>
      </c>
      <c r="O40" s="331" t="s">
        <v>71</v>
      </c>
      <c r="P40" s="331" t="s">
        <v>71</v>
      </c>
      <c r="Q40" s="331" t="s">
        <v>71</v>
      </c>
      <c r="R40" s="331" t="s">
        <v>71</v>
      </c>
      <c r="S40" s="331" t="s">
        <v>71</v>
      </c>
      <c r="T40" s="331" t="s">
        <v>71</v>
      </c>
      <c r="U40" s="331" t="s">
        <v>71</v>
      </c>
      <c r="V40" s="331" t="s">
        <v>71</v>
      </c>
      <c r="W40" s="331" t="s">
        <v>71</v>
      </c>
      <c r="X40" s="331" t="s">
        <v>71</v>
      </c>
      <c r="Y40" s="331" t="s">
        <v>71</v>
      </c>
      <c r="Z40" s="331" t="s">
        <v>71</v>
      </c>
      <c r="AA40" s="331" t="s">
        <v>71</v>
      </c>
      <c r="AB40" s="331" t="s">
        <v>71</v>
      </c>
      <c r="AC40" s="331" t="s">
        <v>71</v>
      </c>
      <c r="AD40" s="331" t="s">
        <v>71</v>
      </c>
      <c r="AE40" s="331" t="s">
        <v>71</v>
      </c>
    </row>
    <row r="41" spans="1:31" ht="14.45" customHeight="1" x14ac:dyDescent="0.25">
      <c r="A41" s="258" t="s">
        <v>795</v>
      </c>
      <c r="B41" s="254" t="s">
        <v>746</v>
      </c>
      <c r="C41" s="24" t="s">
        <v>71</v>
      </c>
      <c r="D41" s="24" t="s">
        <v>71</v>
      </c>
      <c r="E41" s="24" t="s">
        <v>71</v>
      </c>
      <c r="F41" s="24" t="s">
        <v>71</v>
      </c>
      <c r="G41" s="24" t="s">
        <v>71</v>
      </c>
      <c r="H41" s="260">
        <v>0</v>
      </c>
      <c r="I41" s="331" t="s">
        <v>71</v>
      </c>
      <c r="J41" s="331" t="s">
        <v>71</v>
      </c>
      <c r="K41" s="331" t="s">
        <v>71</v>
      </c>
      <c r="L41" s="331" t="s">
        <v>71</v>
      </c>
      <c r="M41" s="331" t="s">
        <v>71</v>
      </c>
      <c r="N41" s="331" t="s">
        <v>71</v>
      </c>
      <c r="O41" s="331" t="s">
        <v>71</v>
      </c>
      <c r="P41" s="331" t="s">
        <v>71</v>
      </c>
      <c r="Q41" s="331" t="s">
        <v>71</v>
      </c>
      <c r="R41" s="331" t="s">
        <v>71</v>
      </c>
      <c r="S41" s="331" t="s">
        <v>71</v>
      </c>
      <c r="T41" s="331" t="s">
        <v>71</v>
      </c>
      <c r="U41" s="331" t="s">
        <v>71</v>
      </c>
      <c r="V41" s="331" t="s">
        <v>71</v>
      </c>
      <c r="W41" s="331" t="s">
        <v>71</v>
      </c>
      <c r="X41" s="331" t="s">
        <v>71</v>
      </c>
      <c r="Y41" s="331" t="s">
        <v>71</v>
      </c>
      <c r="Z41" s="331" t="s">
        <v>71</v>
      </c>
      <c r="AA41" s="331" t="s">
        <v>71</v>
      </c>
      <c r="AB41" s="331" t="s">
        <v>71</v>
      </c>
      <c r="AC41" s="331" t="s">
        <v>71</v>
      </c>
      <c r="AD41" s="331" t="s">
        <v>71</v>
      </c>
      <c r="AE41" s="331" t="s">
        <v>71</v>
      </c>
    </row>
    <row r="42" spans="1:31" ht="14.45" customHeight="1" x14ac:dyDescent="0.25">
      <c r="A42" s="258" t="s">
        <v>796</v>
      </c>
      <c r="B42" s="262" t="s">
        <v>710</v>
      </c>
      <c r="C42" s="24" t="s">
        <v>71</v>
      </c>
      <c r="D42" s="24" t="s">
        <v>71</v>
      </c>
      <c r="E42" s="24" t="s">
        <v>71</v>
      </c>
      <c r="F42" s="24" t="s">
        <v>71</v>
      </c>
      <c r="G42" s="24" t="s">
        <v>71</v>
      </c>
      <c r="H42" s="260">
        <v>0</v>
      </c>
      <c r="I42" s="331" t="s">
        <v>71</v>
      </c>
      <c r="J42" s="331" t="s">
        <v>71</v>
      </c>
      <c r="K42" s="331" t="s">
        <v>71</v>
      </c>
      <c r="L42" s="331" t="s">
        <v>71</v>
      </c>
      <c r="M42" s="331" t="s">
        <v>71</v>
      </c>
      <c r="N42" s="331" t="s">
        <v>71</v>
      </c>
      <c r="O42" s="331" t="s">
        <v>71</v>
      </c>
      <c r="P42" s="331" t="s">
        <v>71</v>
      </c>
      <c r="Q42" s="331" t="s">
        <v>71</v>
      </c>
      <c r="R42" s="331" t="s">
        <v>71</v>
      </c>
      <c r="S42" s="331" t="s">
        <v>71</v>
      </c>
      <c r="T42" s="331" t="s">
        <v>71</v>
      </c>
      <c r="U42" s="331" t="s">
        <v>71</v>
      </c>
      <c r="V42" s="331" t="s">
        <v>71</v>
      </c>
      <c r="W42" s="331" t="s">
        <v>71</v>
      </c>
      <c r="X42" s="331" t="s">
        <v>71</v>
      </c>
      <c r="Y42" s="331" t="s">
        <v>71</v>
      </c>
      <c r="Z42" s="331" t="s">
        <v>71</v>
      </c>
      <c r="AA42" s="331" t="s">
        <v>71</v>
      </c>
      <c r="AB42" s="331" t="s">
        <v>71</v>
      </c>
      <c r="AC42" s="331" t="s">
        <v>71</v>
      </c>
      <c r="AD42" s="331" t="s">
        <v>71</v>
      </c>
      <c r="AE42" s="331" t="s">
        <v>71</v>
      </c>
    </row>
    <row r="43" spans="1:31" ht="14.45" customHeight="1" x14ac:dyDescent="0.25">
      <c r="A43" s="258" t="s">
        <v>797</v>
      </c>
      <c r="B43" s="262" t="s">
        <v>711</v>
      </c>
      <c r="C43" s="24" t="s">
        <v>71</v>
      </c>
      <c r="D43" s="24" t="s">
        <v>71</v>
      </c>
      <c r="E43" s="24" t="s">
        <v>71</v>
      </c>
      <c r="F43" s="24" t="s">
        <v>71</v>
      </c>
      <c r="G43" s="24" t="s">
        <v>71</v>
      </c>
      <c r="H43" s="260">
        <v>0</v>
      </c>
      <c r="I43" s="331" t="s">
        <v>71</v>
      </c>
      <c r="J43" s="331" t="s">
        <v>71</v>
      </c>
      <c r="K43" s="331" t="s">
        <v>71</v>
      </c>
      <c r="L43" s="331" t="s">
        <v>71</v>
      </c>
      <c r="M43" s="331" t="s">
        <v>71</v>
      </c>
      <c r="N43" s="331" t="s">
        <v>71</v>
      </c>
      <c r="O43" s="331" t="s">
        <v>71</v>
      </c>
      <c r="P43" s="331" t="s">
        <v>71</v>
      </c>
      <c r="Q43" s="331" t="s">
        <v>71</v>
      </c>
      <c r="R43" s="331" t="s">
        <v>71</v>
      </c>
      <c r="S43" s="331" t="s">
        <v>71</v>
      </c>
      <c r="T43" s="331" t="s">
        <v>71</v>
      </c>
      <c r="U43" s="331" t="s">
        <v>71</v>
      </c>
      <c r="V43" s="331" t="s">
        <v>71</v>
      </c>
      <c r="W43" s="331" t="s">
        <v>71</v>
      </c>
      <c r="X43" s="331" t="s">
        <v>71</v>
      </c>
      <c r="Y43" s="331" t="s">
        <v>71</v>
      </c>
      <c r="Z43" s="331" t="s">
        <v>71</v>
      </c>
      <c r="AA43" s="331" t="s">
        <v>71</v>
      </c>
      <c r="AB43" s="331" t="s">
        <v>71</v>
      </c>
      <c r="AC43" s="331" t="s">
        <v>71</v>
      </c>
      <c r="AD43" s="331" t="s">
        <v>71</v>
      </c>
      <c r="AE43" s="331" t="s">
        <v>71</v>
      </c>
    </row>
    <row r="44" spans="1:31" ht="14.45" customHeight="1" x14ac:dyDescent="0.25">
      <c r="A44" s="258" t="s">
        <v>798</v>
      </c>
      <c r="B44" s="256" t="s">
        <v>712</v>
      </c>
      <c r="C44" s="24" t="s">
        <v>71</v>
      </c>
      <c r="D44" s="24" t="s">
        <v>71</v>
      </c>
      <c r="E44" s="24" t="s">
        <v>71</v>
      </c>
      <c r="F44" s="24" t="s">
        <v>71</v>
      </c>
      <c r="G44" s="24" t="s">
        <v>71</v>
      </c>
      <c r="H44" s="260">
        <v>0</v>
      </c>
      <c r="I44" s="331" t="s">
        <v>71</v>
      </c>
      <c r="J44" s="331" t="s">
        <v>71</v>
      </c>
      <c r="K44" s="331" t="s">
        <v>71</v>
      </c>
      <c r="L44" s="331" t="s">
        <v>71</v>
      </c>
      <c r="M44" s="331" t="s">
        <v>71</v>
      </c>
      <c r="N44" s="331" t="s">
        <v>71</v>
      </c>
      <c r="O44" s="331" t="s">
        <v>71</v>
      </c>
      <c r="P44" s="331" t="s">
        <v>71</v>
      </c>
      <c r="Q44" s="331" t="s">
        <v>71</v>
      </c>
      <c r="R44" s="331" t="s">
        <v>71</v>
      </c>
      <c r="S44" s="331" t="s">
        <v>71</v>
      </c>
      <c r="T44" s="331" t="s">
        <v>71</v>
      </c>
      <c r="U44" s="331" t="s">
        <v>71</v>
      </c>
      <c r="V44" s="331" t="s">
        <v>71</v>
      </c>
      <c r="W44" s="331" t="s">
        <v>71</v>
      </c>
      <c r="X44" s="331" t="s">
        <v>71</v>
      </c>
      <c r="Y44" s="331" t="s">
        <v>71</v>
      </c>
      <c r="Z44" s="331" t="s">
        <v>71</v>
      </c>
      <c r="AA44" s="331" t="s">
        <v>71</v>
      </c>
      <c r="AB44" s="331" t="s">
        <v>71</v>
      </c>
      <c r="AC44" s="331" t="s">
        <v>71</v>
      </c>
      <c r="AD44" s="331" t="s">
        <v>71</v>
      </c>
      <c r="AE44" s="331" t="s">
        <v>71</v>
      </c>
    </row>
    <row r="45" spans="1:31" ht="14.45" customHeight="1" x14ac:dyDescent="0.25">
      <c r="A45" s="314" t="s">
        <v>799</v>
      </c>
      <c r="B45" s="315" t="s">
        <v>713</v>
      </c>
      <c r="C45" s="333" t="s">
        <v>71</v>
      </c>
      <c r="D45" s="333" t="s">
        <v>71</v>
      </c>
      <c r="E45" s="333" t="s">
        <v>71</v>
      </c>
      <c r="F45" s="333" t="s">
        <v>71</v>
      </c>
      <c r="G45" s="333" t="s">
        <v>71</v>
      </c>
      <c r="H45" s="322">
        <f t="shared" ref="H45" si="1">H46+H47+H48+H49+H50+H51+H52+H53+H54+H56+H57</f>
        <v>118</v>
      </c>
      <c r="I45" s="334" t="s">
        <v>71</v>
      </c>
      <c r="J45" s="334" t="s">
        <v>71</v>
      </c>
      <c r="K45" s="334" t="s">
        <v>71</v>
      </c>
      <c r="L45" s="334" t="s">
        <v>71</v>
      </c>
      <c r="M45" s="334" t="s">
        <v>71</v>
      </c>
      <c r="N45" s="334" t="s">
        <v>71</v>
      </c>
      <c r="O45" s="334" t="s">
        <v>71</v>
      </c>
      <c r="P45" s="334" t="s">
        <v>71</v>
      </c>
      <c r="Q45" s="334" t="s">
        <v>71</v>
      </c>
      <c r="R45" s="334" t="s">
        <v>71</v>
      </c>
      <c r="S45" s="334" t="s">
        <v>71</v>
      </c>
      <c r="T45" s="334" t="s">
        <v>71</v>
      </c>
      <c r="U45" s="334" t="s">
        <v>71</v>
      </c>
      <c r="V45" s="334" t="s">
        <v>71</v>
      </c>
      <c r="W45" s="334" t="s">
        <v>71</v>
      </c>
      <c r="X45" s="334" t="s">
        <v>71</v>
      </c>
      <c r="Y45" s="334" t="s">
        <v>71</v>
      </c>
      <c r="Z45" s="334" t="s">
        <v>71</v>
      </c>
      <c r="AA45" s="334" t="s">
        <v>71</v>
      </c>
      <c r="AB45" s="334" t="s">
        <v>71</v>
      </c>
      <c r="AC45" s="334" t="s">
        <v>71</v>
      </c>
      <c r="AD45" s="334" t="s">
        <v>71</v>
      </c>
      <c r="AE45" s="334" t="s">
        <v>71</v>
      </c>
    </row>
    <row r="46" spans="1:31" ht="14.45" customHeight="1" x14ac:dyDescent="0.25">
      <c r="A46" s="258" t="s">
        <v>800</v>
      </c>
      <c r="B46" s="253" t="s">
        <v>714</v>
      </c>
      <c r="C46" s="24" t="s">
        <v>71</v>
      </c>
      <c r="D46" s="24" t="s">
        <v>71</v>
      </c>
      <c r="E46" s="24" t="s">
        <v>71</v>
      </c>
      <c r="F46" s="24" t="s">
        <v>71</v>
      </c>
      <c r="G46" s="24" t="s">
        <v>71</v>
      </c>
      <c r="H46" s="260">
        <v>15</v>
      </c>
      <c r="I46" s="331" t="s">
        <v>71</v>
      </c>
      <c r="J46" s="331" t="s">
        <v>71</v>
      </c>
      <c r="K46" s="331" t="s">
        <v>71</v>
      </c>
      <c r="L46" s="331" t="s">
        <v>71</v>
      </c>
      <c r="M46" s="331" t="s">
        <v>71</v>
      </c>
      <c r="N46" s="331" t="s">
        <v>71</v>
      </c>
      <c r="O46" s="331" t="s">
        <v>71</v>
      </c>
      <c r="P46" s="331" t="s">
        <v>71</v>
      </c>
      <c r="Q46" s="331" t="s">
        <v>71</v>
      </c>
      <c r="R46" s="331" t="s">
        <v>71</v>
      </c>
      <c r="S46" s="331" t="s">
        <v>71</v>
      </c>
      <c r="T46" s="331" t="s">
        <v>71</v>
      </c>
      <c r="U46" s="331" t="s">
        <v>71</v>
      </c>
      <c r="V46" s="331" t="s">
        <v>71</v>
      </c>
      <c r="W46" s="331" t="s">
        <v>71</v>
      </c>
      <c r="X46" s="331" t="s">
        <v>71</v>
      </c>
      <c r="Y46" s="331" t="s">
        <v>71</v>
      </c>
      <c r="Z46" s="331" t="s">
        <v>71</v>
      </c>
      <c r="AA46" s="331" t="s">
        <v>71</v>
      </c>
      <c r="AB46" s="331" t="s">
        <v>71</v>
      </c>
      <c r="AC46" s="331" t="s">
        <v>71</v>
      </c>
      <c r="AD46" s="331" t="s">
        <v>71</v>
      </c>
      <c r="AE46" s="331" t="s">
        <v>71</v>
      </c>
    </row>
    <row r="47" spans="1:31" ht="14.45" customHeight="1" x14ac:dyDescent="0.25">
      <c r="A47" s="258" t="s">
        <v>801</v>
      </c>
      <c r="B47" s="252" t="s">
        <v>747</v>
      </c>
      <c r="C47" s="24" t="s">
        <v>71</v>
      </c>
      <c r="D47" s="24" t="s">
        <v>71</v>
      </c>
      <c r="E47" s="24" t="s">
        <v>71</v>
      </c>
      <c r="F47" s="24" t="s">
        <v>71</v>
      </c>
      <c r="G47" s="24" t="s">
        <v>71</v>
      </c>
      <c r="H47" s="260">
        <v>0</v>
      </c>
      <c r="I47" s="331" t="s">
        <v>71</v>
      </c>
      <c r="J47" s="331" t="s">
        <v>71</v>
      </c>
      <c r="K47" s="331" t="s">
        <v>71</v>
      </c>
      <c r="L47" s="331" t="s">
        <v>71</v>
      </c>
      <c r="M47" s="331" t="s">
        <v>71</v>
      </c>
      <c r="N47" s="331" t="s">
        <v>71</v>
      </c>
      <c r="O47" s="331" t="s">
        <v>71</v>
      </c>
      <c r="P47" s="331" t="s">
        <v>71</v>
      </c>
      <c r="Q47" s="331" t="s">
        <v>71</v>
      </c>
      <c r="R47" s="331" t="s">
        <v>71</v>
      </c>
      <c r="S47" s="331" t="s">
        <v>71</v>
      </c>
      <c r="T47" s="331" t="s">
        <v>71</v>
      </c>
      <c r="U47" s="331" t="s">
        <v>71</v>
      </c>
      <c r="V47" s="331" t="s">
        <v>71</v>
      </c>
      <c r="W47" s="331" t="s">
        <v>71</v>
      </c>
      <c r="X47" s="331" t="s">
        <v>71</v>
      </c>
      <c r="Y47" s="331" t="s">
        <v>71</v>
      </c>
      <c r="Z47" s="331" t="s">
        <v>71</v>
      </c>
      <c r="AA47" s="331" t="s">
        <v>71</v>
      </c>
      <c r="AB47" s="331" t="s">
        <v>71</v>
      </c>
      <c r="AC47" s="331" t="s">
        <v>71</v>
      </c>
      <c r="AD47" s="331" t="s">
        <v>71</v>
      </c>
      <c r="AE47" s="331" t="s">
        <v>71</v>
      </c>
    </row>
    <row r="48" spans="1:31" ht="14.45" customHeight="1" x14ac:dyDescent="0.25">
      <c r="A48" s="258" t="s">
        <v>802</v>
      </c>
      <c r="B48" s="252" t="s">
        <v>748</v>
      </c>
      <c r="C48" s="24" t="s">
        <v>71</v>
      </c>
      <c r="D48" s="24" t="s">
        <v>71</v>
      </c>
      <c r="E48" s="24" t="s">
        <v>71</v>
      </c>
      <c r="F48" s="24" t="s">
        <v>71</v>
      </c>
      <c r="G48" s="24" t="s">
        <v>71</v>
      </c>
      <c r="H48" s="260">
        <v>0</v>
      </c>
      <c r="I48" s="331" t="s">
        <v>71</v>
      </c>
      <c r="J48" s="331" t="s">
        <v>71</v>
      </c>
      <c r="K48" s="331" t="s">
        <v>71</v>
      </c>
      <c r="L48" s="331" t="s">
        <v>71</v>
      </c>
      <c r="M48" s="331" t="s">
        <v>71</v>
      </c>
      <c r="N48" s="331" t="s">
        <v>71</v>
      </c>
      <c r="O48" s="331" t="s">
        <v>71</v>
      </c>
      <c r="P48" s="331" t="s">
        <v>71</v>
      </c>
      <c r="Q48" s="331" t="s">
        <v>71</v>
      </c>
      <c r="R48" s="331" t="s">
        <v>71</v>
      </c>
      <c r="S48" s="331" t="s">
        <v>71</v>
      </c>
      <c r="T48" s="331" t="s">
        <v>71</v>
      </c>
      <c r="U48" s="331" t="s">
        <v>71</v>
      </c>
      <c r="V48" s="331" t="s">
        <v>71</v>
      </c>
      <c r="W48" s="331" t="s">
        <v>71</v>
      </c>
      <c r="X48" s="331" t="s">
        <v>71</v>
      </c>
      <c r="Y48" s="331" t="s">
        <v>71</v>
      </c>
      <c r="Z48" s="331" t="s">
        <v>71</v>
      </c>
      <c r="AA48" s="331" t="s">
        <v>71</v>
      </c>
      <c r="AB48" s="331" t="s">
        <v>71</v>
      </c>
      <c r="AC48" s="331" t="s">
        <v>71</v>
      </c>
      <c r="AD48" s="331" t="s">
        <v>71</v>
      </c>
      <c r="AE48" s="331" t="s">
        <v>71</v>
      </c>
    </row>
    <row r="49" spans="1:31" ht="14.45" customHeight="1" x14ac:dyDescent="0.25">
      <c r="A49" s="258" t="s">
        <v>803</v>
      </c>
      <c r="B49" s="252" t="s">
        <v>749</v>
      </c>
      <c r="C49" s="24" t="s">
        <v>71</v>
      </c>
      <c r="D49" s="24" t="s">
        <v>71</v>
      </c>
      <c r="E49" s="24" t="s">
        <v>71</v>
      </c>
      <c r="F49" s="24" t="s">
        <v>71</v>
      </c>
      <c r="G49" s="24" t="s">
        <v>71</v>
      </c>
      <c r="H49" s="260">
        <v>0</v>
      </c>
      <c r="I49" s="331" t="s">
        <v>71</v>
      </c>
      <c r="J49" s="331" t="s">
        <v>71</v>
      </c>
      <c r="K49" s="331" t="s">
        <v>71</v>
      </c>
      <c r="L49" s="331" t="s">
        <v>71</v>
      </c>
      <c r="M49" s="331" t="s">
        <v>71</v>
      </c>
      <c r="N49" s="331" t="s">
        <v>71</v>
      </c>
      <c r="O49" s="331" t="s">
        <v>71</v>
      </c>
      <c r="P49" s="331" t="s">
        <v>71</v>
      </c>
      <c r="Q49" s="331" t="s">
        <v>71</v>
      </c>
      <c r="R49" s="331" t="s">
        <v>71</v>
      </c>
      <c r="S49" s="331" t="s">
        <v>71</v>
      </c>
      <c r="T49" s="331" t="s">
        <v>71</v>
      </c>
      <c r="U49" s="331" t="s">
        <v>71</v>
      </c>
      <c r="V49" s="331" t="s">
        <v>71</v>
      </c>
      <c r="W49" s="331" t="s">
        <v>71</v>
      </c>
      <c r="X49" s="331" t="s">
        <v>71</v>
      </c>
      <c r="Y49" s="331" t="s">
        <v>71</v>
      </c>
      <c r="Z49" s="331" t="s">
        <v>71</v>
      </c>
      <c r="AA49" s="331" t="s">
        <v>71</v>
      </c>
      <c r="AB49" s="331" t="s">
        <v>71</v>
      </c>
      <c r="AC49" s="331" t="s">
        <v>71</v>
      </c>
      <c r="AD49" s="331" t="s">
        <v>71</v>
      </c>
      <c r="AE49" s="331" t="s">
        <v>71</v>
      </c>
    </row>
    <row r="50" spans="1:31" ht="14.45" customHeight="1" x14ac:dyDescent="0.25">
      <c r="A50" s="258" t="s">
        <v>804</v>
      </c>
      <c r="B50" s="336" t="s">
        <v>750</v>
      </c>
      <c r="C50" s="24" t="s">
        <v>71</v>
      </c>
      <c r="D50" s="24" t="s">
        <v>71</v>
      </c>
      <c r="E50" s="24" t="s">
        <v>71</v>
      </c>
      <c r="F50" s="24" t="s">
        <v>71</v>
      </c>
      <c r="G50" s="24" t="s">
        <v>71</v>
      </c>
      <c r="H50" s="260">
        <v>0</v>
      </c>
      <c r="I50" s="331" t="s">
        <v>71</v>
      </c>
      <c r="J50" s="331" t="s">
        <v>71</v>
      </c>
      <c r="K50" s="331" t="s">
        <v>71</v>
      </c>
      <c r="L50" s="331" t="s">
        <v>71</v>
      </c>
      <c r="M50" s="331" t="s">
        <v>71</v>
      </c>
      <c r="N50" s="331" t="s">
        <v>71</v>
      </c>
      <c r="O50" s="331" t="s">
        <v>71</v>
      </c>
      <c r="P50" s="331" t="s">
        <v>71</v>
      </c>
      <c r="Q50" s="331" t="s">
        <v>71</v>
      </c>
      <c r="R50" s="331" t="s">
        <v>71</v>
      </c>
      <c r="S50" s="331" t="s">
        <v>71</v>
      </c>
      <c r="T50" s="331" t="s">
        <v>71</v>
      </c>
      <c r="U50" s="331" t="s">
        <v>71</v>
      </c>
      <c r="V50" s="331" t="s">
        <v>71</v>
      </c>
      <c r="W50" s="331" t="s">
        <v>71</v>
      </c>
      <c r="X50" s="331" t="s">
        <v>71</v>
      </c>
      <c r="Y50" s="331" t="s">
        <v>71</v>
      </c>
      <c r="Z50" s="331" t="s">
        <v>71</v>
      </c>
      <c r="AA50" s="331" t="s">
        <v>71</v>
      </c>
      <c r="AB50" s="331" t="s">
        <v>71</v>
      </c>
      <c r="AC50" s="331" t="s">
        <v>71</v>
      </c>
      <c r="AD50" s="331" t="s">
        <v>71</v>
      </c>
      <c r="AE50" s="331" t="s">
        <v>71</v>
      </c>
    </row>
    <row r="51" spans="1:31" ht="14.45" customHeight="1" x14ac:dyDescent="0.25">
      <c r="A51" s="258" t="s">
        <v>805</v>
      </c>
      <c r="B51" s="252" t="s">
        <v>751</v>
      </c>
      <c r="C51" s="24" t="s">
        <v>71</v>
      </c>
      <c r="D51" s="24" t="s">
        <v>71</v>
      </c>
      <c r="E51" s="24" t="s">
        <v>71</v>
      </c>
      <c r="F51" s="24" t="s">
        <v>71</v>
      </c>
      <c r="G51" s="24" t="s">
        <v>71</v>
      </c>
      <c r="H51" s="260">
        <v>0</v>
      </c>
      <c r="I51" s="331" t="s">
        <v>71</v>
      </c>
      <c r="J51" s="331" t="s">
        <v>71</v>
      </c>
      <c r="K51" s="331" t="s">
        <v>71</v>
      </c>
      <c r="L51" s="331" t="s">
        <v>71</v>
      </c>
      <c r="M51" s="331" t="s">
        <v>71</v>
      </c>
      <c r="N51" s="331" t="s">
        <v>71</v>
      </c>
      <c r="O51" s="331" t="s">
        <v>71</v>
      </c>
      <c r="P51" s="331" t="s">
        <v>71</v>
      </c>
      <c r="Q51" s="331" t="s">
        <v>71</v>
      </c>
      <c r="R51" s="331" t="s">
        <v>71</v>
      </c>
      <c r="S51" s="331" t="s">
        <v>71</v>
      </c>
      <c r="T51" s="331" t="s">
        <v>71</v>
      </c>
      <c r="U51" s="331" t="s">
        <v>71</v>
      </c>
      <c r="V51" s="331" t="s">
        <v>71</v>
      </c>
      <c r="W51" s="331" t="s">
        <v>71</v>
      </c>
      <c r="X51" s="331" t="s">
        <v>71</v>
      </c>
      <c r="Y51" s="331" t="s">
        <v>71</v>
      </c>
      <c r="Z51" s="331" t="s">
        <v>71</v>
      </c>
      <c r="AA51" s="331" t="s">
        <v>71</v>
      </c>
      <c r="AB51" s="331" t="s">
        <v>71</v>
      </c>
      <c r="AC51" s="331" t="s">
        <v>71</v>
      </c>
      <c r="AD51" s="331" t="s">
        <v>71</v>
      </c>
      <c r="AE51" s="331" t="s">
        <v>71</v>
      </c>
    </row>
    <row r="52" spans="1:31" ht="14.45" customHeight="1" x14ac:dyDescent="0.25">
      <c r="A52" s="258" t="s">
        <v>806</v>
      </c>
      <c r="B52" s="335" t="s">
        <v>752</v>
      </c>
      <c r="C52" s="24" t="s">
        <v>71</v>
      </c>
      <c r="D52" s="24" t="s">
        <v>71</v>
      </c>
      <c r="E52" s="24" t="s">
        <v>71</v>
      </c>
      <c r="F52" s="24" t="s">
        <v>71</v>
      </c>
      <c r="G52" s="24" t="s">
        <v>71</v>
      </c>
      <c r="H52" s="260">
        <v>0</v>
      </c>
      <c r="I52" s="331" t="s">
        <v>71</v>
      </c>
      <c r="J52" s="331" t="s">
        <v>71</v>
      </c>
      <c r="K52" s="331" t="s">
        <v>71</v>
      </c>
      <c r="L52" s="331" t="s">
        <v>71</v>
      </c>
      <c r="M52" s="331" t="s">
        <v>71</v>
      </c>
      <c r="N52" s="331" t="s">
        <v>71</v>
      </c>
      <c r="O52" s="331" t="s">
        <v>71</v>
      </c>
      <c r="P52" s="331" t="s">
        <v>71</v>
      </c>
      <c r="Q52" s="331" t="s">
        <v>71</v>
      </c>
      <c r="R52" s="331" t="s">
        <v>71</v>
      </c>
      <c r="S52" s="331" t="s">
        <v>71</v>
      </c>
      <c r="T52" s="331" t="s">
        <v>71</v>
      </c>
      <c r="U52" s="331" t="s">
        <v>71</v>
      </c>
      <c r="V52" s="331" t="s">
        <v>71</v>
      </c>
      <c r="W52" s="331" t="s">
        <v>71</v>
      </c>
      <c r="X52" s="331" t="s">
        <v>71</v>
      </c>
      <c r="Y52" s="331" t="s">
        <v>71</v>
      </c>
      <c r="Z52" s="331" t="s">
        <v>71</v>
      </c>
      <c r="AA52" s="331" t="s">
        <v>71</v>
      </c>
      <c r="AB52" s="331" t="s">
        <v>71</v>
      </c>
      <c r="AC52" s="331" t="s">
        <v>71</v>
      </c>
      <c r="AD52" s="331" t="s">
        <v>71</v>
      </c>
      <c r="AE52" s="331" t="s">
        <v>71</v>
      </c>
    </row>
    <row r="53" spans="1:31" ht="14.45" customHeight="1" x14ac:dyDescent="0.25">
      <c r="A53" s="258" t="s">
        <v>807</v>
      </c>
      <c r="B53" s="252" t="s">
        <v>753</v>
      </c>
      <c r="C53" s="24" t="s">
        <v>71</v>
      </c>
      <c r="D53" s="24" t="s">
        <v>71</v>
      </c>
      <c r="E53" s="24" t="s">
        <v>71</v>
      </c>
      <c r="F53" s="24" t="s">
        <v>71</v>
      </c>
      <c r="G53" s="24" t="s">
        <v>71</v>
      </c>
      <c r="H53" s="260">
        <v>103</v>
      </c>
      <c r="I53" s="331" t="s">
        <v>71</v>
      </c>
      <c r="J53" s="331" t="s">
        <v>71</v>
      </c>
      <c r="K53" s="331" t="s">
        <v>71</v>
      </c>
      <c r="L53" s="331" t="s">
        <v>71</v>
      </c>
      <c r="M53" s="331" t="s">
        <v>71</v>
      </c>
      <c r="N53" s="331" t="s">
        <v>71</v>
      </c>
      <c r="O53" s="331" t="s">
        <v>71</v>
      </c>
      <c r="P53" s="331" t="s">
        <v>71</v>
      </c>
      <c r="Q53" s="331" t="s">
        <v>71</v>
      </c>
      <c r="R53" s="331" t="s">
        <v>71</v>
      </c>
      <c r="S53" s="331" t="s">
        <v>71</v>
      </c>
      <c r="T53" s="331" t="s">
        <v>71</v>
      </c>
      <c r="U53" s="331" t="s">
        <v>71</v>
      </c>
      <c r="V53" s="331" t="s">
        <v>71</v>
      </c>
      <c r="W53" s="331" t="s">
        <v>71</v>
      </c>
      <c r="X53" s="331" t="s">
        <v>71</v>
      </c>
      <c r="Y53" s="331" t="s">
        <v>71</v>
      </c>
      <c r="Z53" s="331" t="s">
        <v>71</v>
      </c>
      <c r="AA53" s="331" t="s">
        <v>71</v>
      </c>
      <c r="AB53" s="331" t="s">
        <v>71</v>
      </c>
      <c r="AC53" s="331" t="s">
        <v>71</v>
      </c>
      <c r="AD53" s="331" t="s">
        <v>71</v>
      </c>
      <c r="AE53" s="331" t="s">
        <v>71</v>
      </c>
    </row>
    <row r="54" spans="1:31" ht="14.45" customHeight="1" x14ac:dyDescent="0.25">
      <c r="A54" s="258" t="s">
        <v>808</v>
      </c>
      <c r="B54" s="253" t="s">
        <v>754</v>
      </c>
      <c r="C54" s="24" t="s">
        <v>71</v>
      </c>
      <c r="D54" s="24" t="s">
        <v>71</v>
      </c>
      <c r="E54" s="24" t="s">
        <v>71</v>
      </c>
      <c r="F54" s="24" t="s">
        <v>71</v>
      </c>
      <c r="G54" s="24" t="s">
        <v>71</v>
      </c>
      <c r="H54" s="260">
        <v>0</v>
      </c>
      <c r="I54" s="331" t="s">
        <v>71</v>
      </c>
      <c r="J54" s="331" t="s">
        <v>71</v>
      </c>
      <c r="K54" s="331" t="s">
        <v>71</v>
      </c>
      <c r="L54" s="331" t="s">
        <v>71</v>
      </c>
      <c r="M54" s="331" t="s">
        <v>71</v>
      </c>
      <c r="N54" s="331" t="s">
        <v>71</v>
      </c>
      <c r="O54" s="331" t="s">
        <v>71</v>
      </c>
      <c r="P54" s="331" t="s">
        <v>71</v>
      </c>
      <c r="Q54" s="331" t="s">
        <v>71</v>
      </c>
      <c r="R54" s="331" t="s">
        <v>71</v>
      </c>
      <c r="S54" s="331" t="s">
        <v>71</v>
      </c>
      <c r="T54" s="331" t="s">
        <v>71</v>
      </c>
      <c r="U54" s="331" t="s">
        <v>71</v>
      </c>
      <c r="V54" s="331" t="s">
        <v>71</v>
      </c>
      <c r="W54" s="331" t="s">
        <v>71</v>
      </c>
      <c r="X54" s="331" t="s">
        <v>71</v>
      </c>
      <c r="Y54" s="331" t="s">
        <v>71</v>
      </c>
      <c r="Z54" s="331" t="s">
        <v>71</v>
      </c>
      <c r="AA54" s="331" t="s">
        <v>71</v>
      </c>
      <c r="AB54" s="331" t="s">
        <v>71</v>
      </c>
      <c r="AC54" s="331" t="s">
        <v>71</v>
      </c>
      <c r="AD54" s="331" t="s">
        <v>71</v>
      </c>
      <c r="AE54" s="331" t="s">
        <v>71</v>
      </c>
    </row>
    <row r="55" spans="1:31" ht="14.45" customHeight="1" x14ac:dyDescent="0.25">
      <c r="A55" s="258" t="s">
        <v>809</v>
      </c>
      <c r="B55" s="336" t="s">
        <v>755</v>
      </c>
      <c r="C55" s="24" t="s">
        <v>71</v>
      </c>
      <c r="D55" s="24" t="s">
        <v>71</v>
      </c>
      <c r="E55" s="24" t="s">
        <v>71</v>
      </c>
      <c r="F55" s="24" t="s">
        <v>71</v>
      </c>
      <c r="G55" s="24" t="s">
        <v>71</v>
      </c>
      <c r="H55" s="260">
        <v>0</v>
      </c>
      <c r="I55" s="331" t="s">
        <v>71</v>
      </c>
      <c r="J55" s="331" t="s">
        <v>71</v>
      </c>
      <c r="K55" s="331" t="s">
        <v>71</v>
      </c>
      <c r="L55" s="331" t="s">
        <v>71</v>
      </c>
      <c r="M55" s="331" t="s">
        <v>71</v>
      </c>
      <c r="N55" s="331" t="s">
        <v>71</v>
      </c>
      <c r="O55" s="331" t="s">
        <v>71</v>
      </c>
      <c r="P55" s="331" t="s">
        <v>71</v>
      </c>
      <c r="Q55" s="331" t="s">
        <v>71</v>
      </c>
      <c r="R55" s="331" t="s">
        <v>71</v>
      </c>
      <c r="S55" s="331" t="s">
        <v>71</v>
      </c>
      <c r="T55" s="331" t="s">
        <v>71</v>
      </c>
      <c r="U55" s="331" t="s">
        <v>71</v>
      </c>
      <c r="V55" s="331" t="s">
        <v>71</v>
      </c>
      <c r="W55" s="331" t="s">
        <v>71</v>
      </c>
      <c r="X55" s="331" t="s">
        <v>71</v>
      </c>
      <c r="Y55" s="331" t="s">
        <v>71</v>
      </c>
      <c r="Z55" s="331" t="s">
        <v>71</v>
      </c>
      <c r="AA55" s="331" t="s">
        <v>71</v>
      </c>
      <c r="AB55" s="331" t="s">
        <v>71</v>
      </c>
      <c r="AC55" s="331" t="s">
        <v>71</v>
      </c>
      <c r="AD55" s="331" t="s">
        <v>71</v>
      </c>
      <c r="AE55" s="331" t="s">
        <v>71</v>
      </c>
    </row>
    <row r="56" spans="1:31" ht="14.45" customHeight="1" x14ac:dyDescent="0.25">
      <c r="A56" s="258" t="s">
        <v>810</v>
      </c>
      <c r="B56" s="256" t="s">
        <v>715</v>
      </c>
      <c r="C56" s="24" t="s">
        <v>71</v>
      </c>
      <c r="D56" s="24" t="s">
        <v>71</v>
      </c>
      <c r="E56" s="24" t="s">
        <v>71</v>
      </c>
      <c r="F56" s="24" t="s">
        <v>71</v>
      </c>
      <c r="G56" s="24" t="s">
        <v>71</v>
      </c>
      <c r="H56" s="260">
        <v>0</v>
      </c>
      <c r="I56" s="331" t="s">
        <v>71</v>
      </c>
      <c r="J56" s="331" t="s">
        <v>71</v>
      </c>
      <c r="K56" s="331" t="s">
        <v>71</v>
      </c>
      <c r="L56" s="331" t="s">
        <v>71</v>
      </c>
      <c r="M56" s="331" t="s">
        <v>71</v>
      </c>
      <c r="N56" s="331" t="s">
        <v>71</v>
      </c>
      <c r="O56" s="331" t="s">
        <v>71</v>
      </c>
      <c r="P56" s="331" t="s">
        <v>71</v>
      </c>
      <c r="Q56" s="331" t="s">
        <v>71</v>
      </c>
      <c r="R56" s="331" t="s">
        <v>71</v>
      </c>
      <c r="S56" s="331" t="s">
        <v>71</v>
      </c>
      <c r="T56" s="331" t="s">
        <v>71</v>
      </c>
      <c r="U56" s="331" t="s">
        <v>71</v>
      </c>
      <c r="V56" s="331" t="s">
        <v>71</v>
      </c>
      <c r="W56" s="331" t="s">
        <v>71</v>
      </c>
      <c r="X56" s="331" t="s">
        <v>71</v>
      </c>
      <c r="Y56" s="331" t="s">
        <v>71</v>
      </c>
      <c r="Z56" s="331" t="s">
        <v>71</v>
      </c>
      <c r="AA56" s="331" t="s">
        <v>71</v>
      </c>
      <c r="AB56" s="331" t="s">
        <v>71</v>
      </c>
      <c r="AC56" s="331" t="s">
        <v>71</v>
      </c>
      <c r="AD56" s="331" t="s">
        <v>71</v>
      </c>
      <c r="AE56" s="331" t="s">
        <v>71</v>
      </c>
    </row>
    <row r="57" spans="1:31" ht="14.45" customHeight="1" x14ac:dyDescent="0.25">
      <c r="A57" s="258" t="s">
        <v>811</v>
      </c>
      <c r="B57" s="256" t="s">
        <v>716</v>
      </c>
      <c r="C57" s="24" t="s">
        <v>71</v>
      </c>
      <c r="D57" s="24" t="s">
        <v>71</v>
      </c>
      <c r="E57" s="24" t="s">
        <v>71</v>
      </c>
      <c r="F57" s="24" t="s">
        <v>71</v>
      </c>
      <c r="G57" s="24" t="s">
        <v>71</v>
      </c>
      <c r="H57" s="260">
        <v>0</v>
      </c>
      <c r="I57" s="331" t="s">
        <v>71</v>
      </c>
      <c r="J57" s="331" t="s">
        <v>71</v>
      </c>
      <c r="K57" s="331" t="s">
        <v>71</v>
      </c>
      <c r="L57" s="331" t="s">
        <v>71</v>
      </c>
      <c r="M57" s="331" t="s">
        <v>71</v>
      </c>
      <c r="N57" s="331" t="s">
        <v>71</v>
      </c>
      <c r="O57" s="331" t="s">
        <v>71</v>
      </c>
      <c r="P57" s="331" t="s">
        <v>71</v>
      </c>
      <c r="Q57" s="331" t="s">
        <v>71</v>
      </c>
      <c r="R57" s="331" t="s">
        <v>71</v>
      </c>
      <c r="S57" s="331" t="s">
        <v>71</v>
      </c>
      <c r="T57" s="331" t="s">
        <v>71</v>
      </c>
      <c r="U57" s="331" t="s">
        <v>71</v>
      </c>
      <c r="V57" s="331" t="s">
        <v>71</v>
      </c>
      <c r="W57" s="331" t="s">
        <v>71</v>
      </c>
      <c r="X57" s="331" t="s">
        <v>71</v>
      </c>
      <c r="Y57" s="331" t="s">
        <v>71</v>
      </c>
      <c r="Z57" s="331" t="s">
        <v>71</v>
      </c>
      <c r="AA57" s="331" t="s">
        <v>71</v>
      </c>
      <c r="AB57" s="331" t="s">
        <v>71</v>
      </c>
      <c r="AC57" s="331" t="s">
        <v>71</v>
      </c>
      <c r="AD57" s="331" t="s">
        <v>71</v>
      </c>
      <c r="AE57" s="331" t="s">
        <v>71</v>
      </c>
    </row>
    <row r="58" spans="1:31" ht="14.45" customHeight="1" x14ac:dyDescent="0.25">
      <c r="A58" s="314" t="s">
        <v>812</v>
      </c>
      <c r="B58" s="315" t="s">
        <v>717</v>
      </c>
      <c r="C58" s="333" t="s">
        <v>71</v>
      </c>
      <c r="D58" s="333" t="s">
        <v>71</v>
      </c>
      <c r="E58" s="333" t="s">
        <v>71</v>
      </c>
      <c r="F58" s="333" t="s">
        <v>71</v>
      </c>
      <c r="G58" s="333" t="s">
        <v>71</v>
      </c>
      <c r="H58" s="322">
        <f t="shared" ref="H58" si="2">H59+H60</f>
        <v>899</v>
      </c>
      <c r="I58" s="334" t="s">
        <v>71</v>
      </c>
      <c r="J58" s="334" t="s">
        <v>71</v>
      </c>
      <c r="K58" s="334" t="s">
        <v>71</v>
      </c>
      <c r="L58" s="334" t="s">
        <v>71</v>
      </c>
      <c r="M58" s="334" t="s">
        <v>71</v>
      </c>
      <c r="N58" s="334" t="s">
        <v>71</v>
      </c>
      <c r="O58" s="334" t="s">
        <v>71</v>
      </c>
      <c r="P58" s="334" t="s">
        <v>71</v>
      </c>
      <c r="Q58" s="334" t="s">
        <v>71</v>
      </c>
      <c r="R58" s="334" t="s">
        <v>71</v>
      </c>
      <c r="S58" s="334" t="s">
        <v>71</v>
      </c>
      <c r="T58" s="334" t="s">
        <v>71</v>
      </c>
      <c r="U58" s="334" t="s">
        <v>71</v>
      </c>
      <c r="V58" s="334" t="s">
        <v>71</v>
      </c>
      <c r="W58" s="334" t="s">
        <v>71</v>
      </c>
      <c r="X58" s="334" t="s">
        <v>71</v>
      </c>
      <c r="Y58" s="334" t="s">
        <v>71</v>
      </c>
      <c r="Z58" s="334" t="s">
        <v>71</v>
      </c>
      <c r="AA58" s="334" t="s">
        <v>71</v>
      </c>
      <c r="AB58" s="334" t="s">
        <v>71</v>
      </c>
      <c r="AC58" s="334" t="s">
        <v>71</v>
      </c>
      <c r="AD58" s="334" t="s">
        <v>71</v>
      </c>
      <c r="AE58" s="334" t="s">
        <v>71</v>
      </c>
    </row>
    <row r="59" spans="1:31" ht="14.45" customHeight="1" x14ac:dyDescent="0.25">
      <c r="A59" s="258" t="s">
        <v>813</v>
      </c>
      <c r="B59" s="253" t="s">
        <v>718</v>
      </c>
      <c r="C59" s="24" t="s">
        <v>71</v>
      </c>
      <c r="D59" s="24" t="s">
        <v>71</v>
      </c>
      <c r="E59" s="24" t="s">
        <v>71</v>
      </c>
      <c r="F59" s="24" t="s">
        <v>71</v>
      </c>
      <c r="G59" s="24" t="s">
        <v>71</v>
      </c>
      <c r="H59" s="260">
        <v>899</v>
      </c>
      <c r="I59" s="331" t="s">
        <v>71</v>
      </c>
      <c r="J59" s="331" t="s">
        <v>71</v>
      </c>
      <c r="K59" s="331" t="s">
        <v>71</v>
      </c>
      <c r="L59" s="331" t="s">
        <v>71</v>
      </c>
      <c r="M59" s="331" t="s">
        <v>71</v>
      </c>
      <c r="N59" s="331" t="s">
        <v>71</v>
      </c>
      <c r="O59" s="331" t="s">
        <v>71</v>
      </c>
      <c r="P59" s="331" t="s">
        <v>71</v>
      </c>
      <c r="Q59" s="331" t="s">
        <v>71</v>
      </c>
      <c r="R59" s="331" t="s">
        <v>71</v>
      </c>
      <c r="S59" s="331" t="s">
        <v>71</v>
      </c>
      <c r="T59" s="331" t="s">
        <v>71</v>
      </c>
      <c r="U59" s="331" t="s">
        <v>71</v>
      </c>
      <c r="V59" s="331" t="s">
        <v>71</v>
      </c>
      <c r="W59" s="331" t="s">
        <v>71</v>
      </c>
      <c r="X59" s="331" t="s">
        <v>71</v>
      </c>
      <c r="Y59" s="331" t="s">
        <v>71</v>
      </c>
      <c r="Z59" s="331" t="s">
        <v>71</v>
      </c>
      <c r="AA59" s="331" t="s">
        <v>71</v>
      </c>
      <c r="AB59" s="331" t="s">
        <v>71</v>
      </c>
      <c r="AC59" s="331" t="s">
        <v>71</v>
      </c>
      <c r="AD59" s="331" t="s">
        <v>71</v>
      </c>
      <c r="AE59" s="331" t="s">
        <v>71</v>
      </c>
    </row>
    <row r="60" spans="1:31" ht="14.45" customHeight="1" x14ac:dyDescent="0.25">
      <c r="A60" s="258" t="s">
        <v>814</v>
      </c>
      <c r="B60" s="252" t="s">
        <v>756</v>
      </c>
      <c r="C60" s="24" t="s">
        <v>71</v>
      </c>
      <c r="D60" s="24" t="s">
        <v>71</v>
      </c>
      <c r="E60" s="24" t="s">
        <v>71</v>
      </c>
      <c r="F60" s="24" t="s">
        <v>71</v>
      </c>
      <c r="G60" s="24" t="s">
        <v>71</v>
      </c>
      <c r="H60" s="260">
        <v>0</v>
      </c>
      <c r="I60" s="331" t="s">
        <v>71</v>
      </c>
      <c r="J60" s="331" t="s">
        <v>71</v>
      </c>
      <c r="K60" s="331" t="s">
        <v>71</v>
      </c>
      <c r="L60" s="331" t="s">
        <v>71</v>
      </c>
      <c r="M60" s="331" t="s">
        <v>71</v>
      </c>
      <c r="N60" s="331" t="s">
        <v>71</v>
      </c>
      <c r="O60" s="331" t="s">
        <v>71</v>
      </c>
      <c r="P60" s="331" t="s">
        <v>71</v>
      </c>
      <c r="Q60" s="331" t="s">
        <v>71</v>
      </c>
      <c r="R60" s="331" t="s">
        <v>71</v>
      </c>
      <c r="S60" s="331" t="s">
        <v>71</v>
      </c>
      <c r="T60" s="331" t="s">
        <v>71</v>
      </c>
      <c r="U60" s="331" t="s">
        <v>71</v>
      </c>
      <c r="V60" s="331" t="s">
        <v>71</v>
      </c>
      <c r="W60" s="331" t="s">
        <v>71</v>
      </c>
      <c r="X60" s="331" t="s">
        <v>71</v>
      </c>
      <c r="Y60" s="331" t="s">
        <v>71</v>
      </c>
      <c r="Z60" s="331" t="s">
        <v>71</v>
      </c>
      <c r="AA60" s="331" t="s">
        <v>71</v>
      </c>
      <c r="AB60" s="331" t="s">
        <v>71</v>
      </c>
      <c r="AC60" s="331" t="s">
        <v>71</v>
      </c>
      <c r="AD60" s="331" t="s">
        <v>71</v>
      </c>
      <c r="AE60" s="331" t="s">
        <v>71</v>
      </c>
    </row>
    <row r="61" spans="1:31" ht="14.45" customHeight="1" x14ac:dyDescent="0.25">
      <c r="A61" s="314" t="s">
        <v>815</v>
      </c>
      <c r="B61" s="315" t="s">
        <v>719</v>
      </c>
      <c r="C61" s="333" t="s">
        <v>71</v>
      </c>
      <c r="D61" s="333" t="s">
        <v>71</v>
      </c>
      <c r="E61" s="333" t="s">
        <v>71</v>
      </c>
      <c r="F61" s="333" t="s">
        <v>71</v>
      </c>
      <c r="G61" s="333" t="s">
        <v>71</v>
      </c>
      <c r="H61" s="322">
        <f t="shared" ref="H61" si="3">H62+H63+H64+H65+H66</f>
        <v>1329</v>
      </c>
      <c r="I61" s="334" t="s">
        <v>71</v>
      </c>
      <c r="J61" s="334" t="s">
        <v>71</v>
      </c>
      <c r="K61" s="334" t="s">
        <v>71</v>
      </c>
      <c r="L61" s="334" t="s">
        <v>71</v>
      </c>
      <c r="M61" s="334" t="s">
        <v>71</v>
      </c>
      <c r="N61" s="334" t="s">
        <v>71</v>
      </c>
      <c r="O61" s="334" t="s">
        <v>71</v>
      </c>
      <c r="P61" s="334" t="s">
        <v>71</v>
      </c>
      <c r="Q61" s="334" t="s">
        <v>71</v>
      </c>
      <c r="R61" s="334" t="s">
        <v>71</v>
      </c>
      <c r="S61" s="334" t="s">
        <v>71</v>
      </c>
      <c r="T61" s="334" t="s">
        <v>71</v>
      </c>
      <c r="U61" s="334" t="s">
        <v>71</v>
      </c>
      <c r="V61" s="334" t="s">
        <v>71</v>
      </c>
      <c r="W61" s="334" t="s">
        <v>71</v>
      </c>
      <c r="X61" s="334" t="s">
        <v>71</v>
      </c>
      <c r="Y61" s="334" t="s">
        <v>71</v>
      </c>
      <c r="Z61" s="334" t="s">
        <v>71</v>
      </c>
      <c r="AA61" s="334" t="s">
        <v>71</v>
      </c>
      <c r="AB61" s="334" t="s">
        <v>71</v>
      </c>
      <c r="AC61" s="334" t="s">
        <v>71</v>
      </c>
      <c r="AD61" s="334" t="s">
        <v>71</v>
      </c>
      <c r="AE61" s="334" t="s">
        <v>71</v>
      </c>
    </row>
    <row r="62" spans="1:31" ht="14.45" customHeight="1" x14ac:dyDescent="0.25">
      <c r="A62" s="258" t="s">
        <v>816</v>
      </c>
      <c r="B62" s="253" t="s">
        <v>720</v>
      </c>
      <c r="C62" s="24" t="s">
        <v>71</v>
      </c>
      <c r="D62" s="24" t="s">
        <v>71</v>
      </c>
      <c r="E62" s="24" t="s">
        <v>71</v>
      </c>
      <c r="F62" s="24" t="s">
        <v>71</v>
      </c>
      <c r="G62" s="24" t="s">
        <v>71</v>
      </c>
      <c r="H62" s="260">
        <v>510</v>
      </c>
      <c r="I62" s="331" t="s">
        <v>71</v>
      </c>
      <c r="J62" s="331" t="s">
        <v>71</v>
      </c>
      <c r="K62" s="331" t="s">
        <v>71</v>
      </c>
      <c r="L62" s="331" t="s">
        <v>71</v>
      </c>
      <c r="M62" s="331" t="s">
        <v>71</v>
      </c>
      <c r="N62" s="331" t="s">
        <v>71</v>
      </c>
      <c r="O62" s="331" t="s">
        <v>71</v>
      </c>
      <c r="P62" s="331" t="s">
        <v>71</v>
      </c>
      <c r="Q62" s="331" t="s">
        <v>71</v>
      </c>
      <c r="R62" s="331" t="s">
        <v>71</v>
      </c>
      <c r="S62" s="331" t="s">
        <v>71</v>
      </c>
      <c r="T62" s="331" t="s">
        <v>71</v>
      </c>
      <c r="U62" s="331" t="s">
        <v>71</v>
      </c>
      <c r="V62" s="331" t="s">
        <v>71</v>
      </c>
      <c r="W62" s="331" t="s">
        <v>71</v>
      </c>
      <c r="X62" s="331" t="s">
        <v>71</v>
      </c>
      <c r="Y62" s="331" t="s">
        <v>71</v>
      </c>
      <c r="Z62" s="331" t="s">
        <v>71</v>
      </c>
      <c r="AA62" s="331" t="s">
        <v>71</v>
      </c>
      <c r="AB62" s="331" t="s">
        <v>71</v>
      </c>
      <c r="AC62" s="331" t="s">
        <v>71</v>
      </c>
      <c r="AD62" s="331" t="s">
        <v>71</v>
      </c>
      <c r="AE62" s="331" t="s">
        <v>71</v>
      </c>
    </row>
    <row r="63" spans="1:31" ht="14.45" customHeight="1" x14ac:dyDescent="0.25">
      <c r="A63" s="258" t="s">
        <v>817</v>
      </c>
      <c r="B63" s="252" t="s">
        <v>757</v>
      </c>
      <c r="C63" s="24" t="s">
        <v>71</v>
      </c>
      <c r="D63" s="24" t="s">
        <v>71</v>
      </c>
      <c r="E63" s="24" t="s">
        <v>71</v>
      </c>
      <c r="F63" s="24" t="s">
        <v>71</v>
      </c>
      <c r="G63" s="24" t="s">
        <v>71</v>
      </c>
      <c r="H63" s="260">
        <v>104</v>
      </c>
      <c r="I63" s="331" t="s">
        <v>71</v>
      </c>
      <c r="J63" s="331" t="s">
        <v>71</v>
      </c>
      <c r="K63" s="331" t="s">
        <v>71</v>
      </c>
      <c r="L63" s="331" t="s">
        <v>71</v>
      </c>
      <c r="M63" s="331" t="s">
        <v>71</v>
      </c>
      <c r="N63" s="331" t="s">
        <v>71</v>
      </c>
      <c r="O63" s="331" t="s">
        <v>71</v>
      </c>
      <c r="P63" s="331" t="s">
        <v>71</v>
      </c>
      <c r="Q63" s="331" t="s">
        <v>71</v>
      </c>
      <c r="R63" s="331" t="s">
        <v>71</v>
      </c>
      <c r="S63" s="331" t="s">
        <v>71</v>
      </c>
      <c r="T63" s="331" t="s">
        <v>71</v>
      </c>
      <c r="U63" s="331" t="s">
        <v>71</v>
      </c>
      <c r="V63" s="331" t="s">
        <v>71</v>
      </c>
      <c r="W63" s="331" t="s">
        <v>71</v>
      </c>
      <c r="X63" s="331" t="s">
        <v>71</v>
      </c>
      <c r="Y63" s="331" t="s">
        <v>71</v>
      </c>
      <c r="Z63" s="331" t="s">
        <v>71</v>
      </c>
      <c r="AA63" s="331" t="s">
        <v>71</v>
      </c>
      <c r="AB63" s="331" t="s">
        <v>71</v>
      </c>
      <c r="AC63" s="331" t="s">
        <v>71</v>
      </c>
      <c r="AD63" s="331" t="s">
        <v>71</v>
      </c>
      <c r="AE63" s="331" t="s">
        <v>71</v>
      </c>
    </row>
    <row r="64" spans="1:31" ht="14.45" customHeight="1" x14ac:dyDescent="0.25">
      <c r="A64" s="258" t="s">
        <v>818</v>
      </c>
      <c r="B64" s="252" t="s">
        <v>758</v>
      </c>
      <c r="C64" s="24" t="s">
        <v>71</v>
      </c>
      <c r="D64" s="24" t="s">
        <v>71</v>
      </c>
      <c r="E64" s="24" t="s">
        <v>71</v>
      </c>
      <c r="F64" s="24" t="s">
        <v>71</v>
      </c>
      <c r="G64" s="24" t="s">
        <v>71</v>
      </c>
      <c r="H64" s="260">
        <v>153</v>
      </c>
      <c r="I64" s="331" t="s">
        <v>71</v>
      </c>
      <c r="J64" s="331" t="s">
        <v>71</v>
      </c>
      <c r="K64" s="331" t="s">
        <v>71</v>
      </c>
      <c r="L64" s="331" t="s">
        <v>71</v>
      </c>
      <c r="M64" s="331" t="s">
        <v>71</v>
      </c>
      <c r="N64" s="331" t="s">
        <v>71</v>
      </c>
      <c r="O64" s="331" t="s">
        <v>71</v>
      </c>
      <c r="P64" s="331" t="s">
        <v>71</v>
      </c>
      <c r="Q64" s="331" t="s">
        <v>71</v>
      </c>
      <c r="R64" s="331" t="s">
        <v>71</v>
      </c>
      <c r="S64" s="331" t="s">
        <v>71</v>
      </c>
      <c r="T64" s="331" t="s">
        <v>71</v>
      </c>
      <c r="U64" s="331" t="s">
        <v>71</v>
      </c>
      <c r="V64" s="331" t="s">
        <v>71</v>
      </c>
      <c r="W64" s="331" t="s">
        <v>71</v>
      </c>
      <c r="X64" s="331" t="s">
        <v>71</v>
      </c>
      <c r="Y64" s="331" t="s">
        <v>71</v>
      </c>
      <c r="Z64" s="331" t="s">
        <v>71</v>
      </c>
      <c r="AA64" s="331" t="s">
        <v>71</v>
      </c>
      <c r="AB64" s="331" t="s">
        <v>71</v>
      </c>
      <c r="AC64" s="331" t="s">
        <v>71</v>
      </c>
      <c r="AD64" s="331" t="s">
        <v>71</v>
      </c>
      <c r="AE64" s="331" t="s">
        <v>71</v>
      </c>
    </row>
    <row r="65" spans="1:31" ht="14.45" customHeight="1" x14ac:dyDescent="0.25">
      <c r="A65" s="258" t="s">
        <v>819</v>
      </c>
      <c r="B65" s="253" t="s">
        <v>759</v>
      </c>
      <c r="C65" s="24" t="s">
        <v>71</v>
      </c>
      <c r="D65" s="24" t="s">
        <v>71</v>
      </c>
      <c r="E65" s="24" t="s">
        <v>71</v>
      </c>
      <c r="F65" s="24" t="s">
        <v>71</v>
      </c>
      <c r="G65" s="24" t="s">
        <v>71</v>
      </c>
      <c r="H65" s="261">
        <v>15</v>
      </c>
      <c r="I65" s="331" t="s">
        <v>71</v>
      </c>
      <c r="J65" s="331" t="s">
        <v>71</v>
      </c>
      <c r="K65" s="331" t="s">
        <v>71</v>
      </c>
      <c r="L65" s="331" t="s">
        <v>71</v>
      </c>
      <c r="M65" s="331" t="s">
        <v>71</v>
      </c>
      <c r="N65" s="331" t="s">
        <v>71</v>
      </c>
      <c r="O65" s="331" t="s">
        <v>71</v>
      </c>
      <c r="P65" s="331" t="s">
        <v>71</v>
      </c>
      <c r="Q65" s="331" t="s">
        <v>71</v>
      </c>
      <c r="R65" s="331" t="s">
        <v>71</v>
      </c>
      <c r="S65" s="331" t="s">
        <v>71</v>
      </c>
      <c r="T65" s="331" t="s">
        <v>71</v>
      </c>
      <c r="U65" s="331" t="s">
        <v>71</v>
      </c>
      <c r="V65" s="331" t="s">
        <v>71</v>
      </c>
      <c r="W65" s="331" t="s">
        <v>71</v>
      </c>
      <c r="X65" s="331" t="s">
        <v>71</v>
      </c>
      <c r="Y65" s="331" t="s">
        <v>71</v>
      </c>
      <c r="Z65" s="331" t="s">
        <v>71</v>
      </c>
      <c r="AA65" s="331" t="s">
        <v>71</v>
      </c>
      <c r="AB65" s="331" t="s">
        <v>71</v>
      </c>
      <c r="AC65" s="331" t="s">
        <v>71</v>
      </c>
      <c r="AD65" s="331" t="s">
        <v>71</v>
      </c>
      <c r="AE65" s="331" t="s">
        <v>71</v>
      </c>
    </row>
    <row r="66" spans="1:31" ht="14.45" customHeight="1" x14ac:dyDescent="0.25">
      <c r="A66" s="258" t="s">
        <v>820</v>
      </c>
      <c r="B66" s="256" t="s">
        <v>721</v>
      </c>
      <c r="C66" s="24" t="s">
        <v>71</v>
      </c>
      <c r="D66" s="24" t="s">
        <v>71</v>
      </c>
      <c r="E66" s="24" t="s">
        <v>71</v>
      </c>
      <c r="F66" s="24" t="s">
        <v>71</v>
      </c>
      <c r="G66" s="24" t="s">
        <v>71</v>
      </c>
      <c r="H66" s="260">
        <v>547</v>
      </c>
      <c r="I66" s="331" t="s">
        <v>71</v>
      </c>
      <c r="J66" s="331" t="s">
        <v>71</v>
      </c>
      <c r="K66" s="331" t="s">
        <v>71</v>
      </c>
      <c r="L66" s="331" t="s">
        <v>71</v>
      </c>
      <c r="M66" s="331" t="s">
        <v>71</v>
      </c>
      <c r="N66" s="331" t="s">
        <v>71</v>
      </c>
      <c r="O66" s="331" t="s">
        <v>71</v>
      </c>
      <c r="P66" s="331" t="s">
        <v>71</v>
      </c>
      <c r="Q66" s="331" t="s">
        <v>71</v>
      </c>
      <c r="R66" s="331" t="s">
        <v>71</v>
      </c>
      <c r="S66" s="331" t="s">
        <v>71</v>
      </c>
      <c r="T66" s="331" t="s">
        <v>71</v>
      </c>
      <c r="U66" s="331" t="s">
        <v>71</v>
      </c>
      <c r="V66" s="331" t="s">
        <v>71</v>
      </c>
      <c r="W66" s="331" t="s">
        <v>71</v>
      </c>
      <c r="X66" s="331" t="s">
        <v>71</v>
      </c>
      <c r="Y66" s="331" t="s">
        <v>71</v>
      </c>
      <c r="Z66" s="331" t="s">
        <v>71</v>
      </c>
      <c r="AA66" s="331" t="s">
        <v>71</v>
      </c>
      <c r="AB66" s="331" t="s">
        <v>71</v>
      </c>
      <c r="AC66" s="331" t="s">
        <v>71</v>
      </c>
      <c r="AD66" s="331" t="s">
        <v>71</v>
      </c>
      <c r="AE66" s="331" t="s">
        <v>71</v>
      </c>
    </row>
    <row r="67" spans="1:31" ht="14.45" customHeight="1" x14ac:dyDescent="0.25">
      <c r="A67" s="314" t="s">
        <v>821</v>
      </c>
      <c r="B67" s="315" t="s">
        <v>722</v>
      </c>
      <c r="C67" s="333" t="s">
        <v>71</v>
      </c>
      <c r="D67" s="333" t="s">
        <v>71</v>
      </c>
      <c r="E67" s="333" t="s">
        <v>71</v>
      </c>
      <c r="F67" s="333" t="s">
        <v>71</v>
      </c>
      <c r="G67" s="333" t="s">
        <v>71</v>
      </c>
      <c r="H67" s="322">
        <f t="shared" ref="H67" si="4">H68+H69+H70</f>
        <v>3304</v>
      </c>
      <c r="I67" s="334" t="s">
        <v>71</v>
      </c>
      <c r="J67" s="334" t="s">
        <v>71</v>
      </c>
      <c r="K67" s="334" t="s">
        <v>71</v>
      </c>
      <c r="L67" s="334" t="s">
        <v>71</v>
      </c>
      <c r="M67" s="334" t="s">
        <v>71</v>
      </c>
      <c r="N67" s="334" t="s">
        <v>71</v>
      </c>
      <c r="O67" s="334" t="s">
        <v>71</v>
      </c>
      <c r="P67" s="334" t="s">
        <v>71</v>
      </c>
      <c r="Q67" s="334" t="s">
        <v>71</v>
      </c>
      <c r="R67" s="334" t="s">
        <v>71</v>
      </c>
      <c r="S67" s="334" t="s">
        <v>71</v>
      </c>
      <c r="T67" s="334" t="s">
        <v>71</v>
      </c>
      <c r="U67" s="334" t="s">
        <v>71</v>
      </c>
      <c r="V67" s="334" t="s">
        <v>71</v>
      </c>
      <c r="W67" s="334" t="s">
        <v>71</v>
      </c>
      <c r="X67" s="334" t="s">
        <v>71</v>
      </c>
      <c r="Y67" s="334" t="s">
        <v>71</v>
      </c>
      <c r="Z67" s="334" t="s">
        <v>71</v>
      </c>
      <c r="AA67" s="334" t="s">
        <v>71</v>
      </c>
      <c r="AB67" s="334" t="s">
        <v>71</v>
      </c>
      <c r="AC67" s="334" t="s">
        <v>71</v>
      </c>
      <c r="AD67" s="334" t="s">
        <v>71</v>
      </c>
      <c r="AE67" s="334" t="s">
        <v>71</v>
      </c>
    </row>
    <row r="68" spans="1:31" ht="14.45" customHeight="1" x14ac:dyDescent="0.25">
      <c r="A68" s="258" t="s">
        <v>822</v>
      </c>
      <c r="B68" s="253" t="s">
        <v>723</v>
      </c>
      <c r="C68" s="24" t="s">
        <v>71</v>
      </c>
      <c r="D68" s="24" t="s">
        <v>71</v>
      </c>
      <c r="E68" s="24" t="s">
        <v>71</v>
      </c>
      <c r="F68" s="24" t="s">
        <v>71</v>
      </c>
      <c r="G68" s="24" t="s">
        <v>71</v>
      </c>
      <c r="H68" s="260">
        <v>2899</v>
      </c>
      <c r="I68" s="331" t="s">
        <v>71</v>
      </c>
      <c r="J68" s="331" t="s">
        <v>71</v>
      </c>
      <c r="K68" s="331" t="s">
        <v>71</v>
      </c>
      <c r="L68" s="331" t="s">
        <v>71</v>
      </c>
      <c r="M68" s="331" t="s">
        <v>71</v>
      </c>
      <c r="N68" s="331" t="s">
        <v>71</v>
      </c>
      <c r="O68" s="331" t="s">
        <v>71</v>
      </c>
      <c r="P68" s="331" t="s">
        <v>71</v>
      </c>
      <c r="Q68" s="331" t="s">
        <v>71</v>
      </c>
      <c r="R68" s="331" t="s">
        <v>71</v>
      </c>
      <c r="S68" s="331" t="s">
        <v>71</v>
      </c>
      <c r="T68" s="331" t="s">
        <v>71</v>
      </c>
      <c r="U68" s="331" t="s">
        <v>71</v>
      </c>
      <c r="V68" s="331" t="s">
        <v>71</v>
      </c>
      <c r="W68" s="331" t="s">
        <v>71</v>
      </c>
      <c r="X68" s="331" t="s">
        <v>71</v>
      </c>
      <c r="Y68" s="331" t="s">
        <v>71</v>
      </c>
      <c r="Z68" s="331" t="s">
        <v>71</v>
      </c>
      <c r="AA68" s="331" t="s">
        <v>71</v>
      </c>
      <c r="AB68" s="331" t="s">
        <v>71</v>
      </c>
      <c r="AC68" s="331" t="s">
        <v>71</v>
      </c>
      <c r="AD68" s="331" t="s">
        <v>71</v>
      </c>
      <c r="AE68" s="331" t="s">
        <v>71</v>
      </c>
    </row>
    <row r="69" spans="1:31" ht="14.45" customHeight="1" x14ac:dyDescent="0.25">
      <c r="A69" s="258" t="s">
        <v>823</v>
      </c>
      <c r="B69" s="252" t="s">
        <v>760</v>
      </c>
      <c r="C69" s="24" t="s">
        <v>71</v>
      </c>
      <c r="D69" s="24" t="s">
        <v>71</v>
      </c>
      <c r="E69" s="24" t="s">
        <v>71</v>
      </c>
      <c r="F69" s="24" t="s">
        <v>71</v>
      </c>
      <c r="G69" s="24" t="s">
        <v>71</v>
      </c>
      <c r="H69" s="260">
        <v>303</v>
      </c>
      <c r="I69" s="331" t="s">
        <v>71</v>
      </c>
      <c r="J69" s="331" t="s">
        <v>71</v>
      </c>
      <c r="K69" s="331" t="s">
        <v>71</v>
      </c>
      <c r="L69" s="331" t="s">
        <v>71</v>
      </c>
      <c r="M69" s="331" t="s">
        <v>71</v>
      </c>
      <c r="N69" s="331" t="s">
        <v>71</v>
      </c>
      <c r="O69" s="331" t="s">
        <v>71</v>
      </c>
      <c r="P69" s="331" t="s">
        <v>71</v>
      </c>
      <c r="Q69" s="331" t="s">
        <v>71</v>
      </c>
      <c r="R69" s="331" t="s">
        <v>71</v>
      </c>
      <c r="S69" s="331" t="s">
        <v>71</v>
      </c>
      <c r="T69" s="331" t="s">
        <v>71</v>
      </c>
      <c r="U69" s="331" t="s">
        <v>71</v>
      </c>
      <c r="V69" s="331" t="s">
        <v>71</v>
      </c>
      <c r="W69" s="331" t="s">
        <v>71</v>
      </c>
      <c r="X69" s="331" t="s">
        <v>71</v>
      </c>
      <c r="Y69" s="331" t="s">
        <v>71</v>
      </c>
      <c r="Z69" s="331" t="s">
        <v>71</v>
      </c>
      <c r="AA69" s="331" t="s">
        <v>71</v>
      </c>
      <c r="AB69" s="331" t="s">
        <v>71</v>
      </c>
      <c r="AC69" s="331" t="s">
        <v>71</v>
      </c>
      <c r="AD69" s="331" t="s">
        <v>71</v>
      </c>
      <c r="AE69" s="331" t="s">
        <v>71</v>
      </c>
    </row>
    <row r="70" spans="1:31" ht="14.45" customHeight="1" x14ac:dyDescent="0.25">
      <c r="A70" s="258" t="s">
        <v>824</v>
      </c>
      <c r="B70" s="252" t="s">
        <v>761</v>
      </c>
      <c r="C70" s="24" t="s">
        <v>71</v>
      </c>
      <c r="D70" s="24" t="s">
        <v>71</v>
      </c>
      <c r="E70" s="24" t="s">
        <v>71</v>
      </c>
      <c r="F70" s="24" t="s">
        <v>71</v>
      </c>
      <c r="G70" s="24" t="s">
        <v>71</v>
      </c>
      <c r="H70" s="260">
        <v>102</v>
      </c>
      <c r="I70" s="331" t="s">
        <v>71</v>
      </c>
      <c r="J70" s="331" t="s">
        <v>71</v>
      </c>
      <c r="K70" s="331" t="s">
        <v>71</v>
      </c>
      <c r="L70" s="331" t="s">
        <v>71</v>
      </c>
      <c r="M70" s="331" t="s">
        <v>71</v>
      </c>
      <c r="N70" s="331" t="s">
        <v>71</v>
      </c>
      <c r="O70" s="331" t="s">
        <v>71</v>
      </c>
      <c r="P70" s="331" t="s">
        <v>71</v>
      </c>
      <c r="Q70" s="331" t="s">
        <v>71</v>
      </c>
      <c r="R70" s="331" t="s">
        <v>71</v>
      </c>
      <c r="S70" s="331" t="s">
        <v>71</v>
      </c>
      <c r="T70" s="331" t="s">
        <v>71</v>
      </c>
      <c r="U70" s="331" t="s">
        <v>71</v>
      </c>
      <c r="V70" s="331" t="s">
        <v>71</v>
      </c>
      <c r="W70" s="331" t="s">
        <v>71</v>
      </c>
      <c r="X70" s="331" t="s">
        <v>71</v>
      </c>
      <c r="Y70" s="331" t="s">
        <v>71</v>
      </c>
      <c r="Z70" s="331" t="s">
        <v>71</v>
      </c>
      <c r="AA70" s="331" t="s">
        <v>71</v>
      </c>
      <c r="AB70" s="331" t="s">
        <v>71</v>
      </c>
      <c r="AC70" s="331" t="s">
        <v>71</v>
      </c>
      <c r="AD70" s="331" t="s">
        <v>71</v>
      </c>
      <c r="AE70" s="331" t="s">
        <v>71</v>
      </c>
    </row>
    <row r="71" spans="1:31" ht="14.45" customHeight="1" x14ac:dyDescent="0.25">
      <c r="A71" s="314" t="s">
        <v>825</v>
      </c>
      <c r="B71" s="315" t="s">
        <v>724</v>
      </c>
      <c r="C71" s="333" t="s">
        <v>71</v>
      </c>
      <c r="D71" s="333" t="s">
        <v>71</v>
      </c>
      <c r="E71" s="333" t="s">
        <v>71</v>
      </c>
      <c r="F71" s="333" t="s">
        <v>71</v>
      </c>
      <c r="G71" s="333" t="s">
        <v>71</v>
      </c>
      <c r="H71" s="322">
        <f t="shared" ref="H71" si="5">H72+H73</f>
        <v>549</v>
      </c>
      <c r="I71" s="334" t="s">
        <v>71</v>
      </c>
      <c r="J71" s="334" t="s">
        <v>71</v>
      </c>
      <c r="K71" s="334" t="s">
        <v>71</v>
      </c>
      <c r="L71" s="334" t="s">
        <v>71</v>
      </c>
      <c r="M71" s="334" t="s">
        <v>71</v>
      </c>
      <c r="N71" s="334" t="s">
        <v>71</v>
      </c>
      <c r="O71" s="334" t="s">
        <v>71</v>
      </c>
      <c r="P71" s="334" t="s">
        <v>71</v>
      </c>
      <c r="Q71" s="334" t="s">
        <v>71</v>
      </c>
      <c r="R71" s="334" t="s">
        <v>71</v>
      </c>
      <c r="S71" s="334" t="s">
        <v>71</v>
      </c>
      <c r="T71" s="334" t="s">
        <v>71</v>
      </c>
      <c r="U71" s="334" t="s">
        <v>71</v>
      </c>
      <c r="V71" s="334" t="s">
        <v>71</v>
      </c>
      <c r="W71" s="334" t="s">
        <v>71</v>
      </c>
      <c r="X71" s="334" t="s">
        <v>71</v>
      </c>
      <c r="Y71" s="334" t="s">
        <v>71</v>
      </c>
      <c r="Z71" s="334" t="s">
        <v>71</v>
      </c>
      <c r="AA71" s="334" t="s">
        <v>71</v>
      </c>
      <c r="AB71" s="334" t="s">
        <v>71</v>
      </c>
      <c r="AC71" s="334" t="s">
        <v>71</v>
      </c>
      <c r="AD71" s="334" t="s">
        <v>71</v>
      </c>
      <c r="AE71" s="334" t="s">
        <v>71</v>
      </c>
    </row>
    <row r="72" spans="1:31" ht="14.45" customHeight="1" x14ac:dyDescent="0.25">
      <c r="A72" s="258" t="s">
        <v>826</v>
      </c>
      <c r="B72" s="253" t="s">
        <v>725</v>
      </c>
      <c r="C72" s="24" t="s">
        <v>71</v>
      </c>
      <c r="D72" s="24" t="s">
        <v>71</v>
      </c>
      <c r="E72" s="24" t="s">
        <v>71</v>
      </c>
      <c r="F72" s="24" t="s">
        <v>71</v>
      </c>
      <c r="G72" s="24" t="s">
        <v>71</v>
      </c>
      <c r="H72" s="260">
        <v>152</v>
      </c>
      <c r="I72" s="331" t="s">
        <v>71</v>
      </c>
      <c r="J72" s="331" t="s">
        <v>71</v>
      </c>
      <c r="K72" s="331" t="s">
        <v>71</v>
      </c>
      <c r="L72" s="331" t="s">
        <v>71</v>
      </c>
      <c r="M72" s="331" t="s">
        <v>71</v>
      </c>
      <c r="N72" s="331" t="s">
        <v>71</v>
      </c>
      <c r="O72" s="331" t="s">
        <v>71</v>
      </c>
      <c r="P72" s="331" t="s">
        <v>71</v>
      </c>
      <c r="Q72" s="331" t="s">
        <v>71</v>
      </c>
      <c r="R72" s="331" t="s">
        <v>71</v>
      </c>
      <c r="S72" s="331" t="s">
        <v>71</v>
      </c>
      <c r="T72" s="331" t="s">
        <v>71</v>
      </c>
      <c r="U72" s="331" t="s">
        <v>71</v>
      </c>
      <c r="V72" s="331" t="s">
        <v>71</v>
      </c>
      <c r="W72" s="331" t="s">
        <v>71</v>
      </c>
      <c r="X72" s="331" t="s">
        <v>71</v>
      </c>
      <c r="Y72" s="331" t="s">
        <v>71</v>
      </c>
      <c r="Z72" s="331" t="s">
        <v>71</v>
      </c>
      <c r="AA72" s="331" t="s">
        <v>71</v>
      </c>
      <c r="AB72" s="331" t="s">
        <v>71</v>
      </c>
      <c r="AC72" s="331" t="s">
        <v>71</v>
      </c>
      <c r="AD72" s="331" t="s">
        <v>71</v>
      </c>
      <c r="AE72" s="331" t="s">
        <v>71</v>
      </c>
    </row>
    <row r="73" spans="1:31" ht="14.45" customHeight="1" x14ac:dyDescent="0.25">
      <c r="A73" s="258" t="s">
        <v>827</v>
      </c>
      <c r="B73" s="252" t="s">
        <v>762</v>
      </c>
      <c r="C73" s="24" t="s">
        <v>71</v>
      </c>
      <c r="D73" s="24" t="s">
        <v>71</v>
      </c>
      <c r="E73" s="24" t="s">
        <v>71</v>
      </c>
      <c r="F73" s="24" t="s">
        <v>71</v>
      </c>
      <c r="G73" s="24" t="s">
        <v>71</v>
      </c>
      <c r="H73" s="260">
        <v>397</v>
      </c>
      <c r="I73" s="331" t="s">
        <v>71</v>
      </c>
      <c r="J73" s="331" t="s">
        <v>71</v>
      </c>
      <c r="K73" s="331" t="s">
        <v>71</v>
      </c>
      <c r="L73" s="331" t="s">
        <v>71</v>
      </c>
      <c r="M73" s="331" t="s">
        <v>71</v>
      </c>
      <c r="N73" s="331" t="s">
        <v>71</v>
      </c>
      <c r="O73" s="331" t="s">
        <v>71</v>
      </c>
      <c r="P73" s="331" t="s">
        <v>71</v>
      </c>
      <c r="Q73" s="331" t="s">
        <v>71</v>
      </c>
      <c r="R73" s="331" t="s">
        <v>71</v>
      </c>
      <c r="S73" s="331" t="s">
        <v>71</v>
      </c>
      <c r="T73" s="331" t="s">
        <v>71</v>
      </c>
      <c r="U73" s="331" t="s">
        <v>71</v>
      </c>
      <c r="V73" s="331" t="s">
        <v>71</v>
      </c>
      <c r="W73" s="331" t="s">
        <v>71</v>
      </c>
      <c r="X73" s="331" t="s">
        <v>71</v>
      </c>
      <c r="Y73" s="331" t="s">
        <v>71</v>
      </c>
      <c r="Z73" s="331" t="s">
        <v>71</v>
      </c>
      <c r="AA73" s="331" t="s">
        <v>71</v>
      </c>
      <c r="AB73" s="331" t="s">
        <v>71</v>
      </c>
      <c r="AC73" s="331" t="s">
        <v>71</v>
      </c>
      <c r="AD73" s="331" t="s">
        <v>71</v>
      </c>
      <c r="AE73" s="331" t="s">
        <v>71</v>
      </c>
    </row>
    <row r="74" spans="1:31" ht="14.45" customHeight="1" x14ac:dyDescent="0.25">
      <c r="A74" s="314" t="s">
        <v>828</v>
      </c>
      <c r="B74" s="315" t="s">
        <v>726</v>
      </c>
      <c r="C74" s="333" t="s">
        <v>71</v>
      </c>
      <c r="D74" s="333" t="s">
        <v>71</v>
      </c>
      <c r="E74" s="333" t="s">
        <v>71</v>
      </c>
      <c r="F74" s="333" t="s">
        <v>71</v>
      </c>
      <c r="G74" s="333" t="s">
        <v>71</v>
      </c>
      <c r="H74" s="322">
        <f t="shared" ref="H74" si="6">H75+H76+H77+H78+H79</f>
        <v>5377</v>
      </c>
      <c r="I74" s="334" t="s">
        <v>71</v>
      </c>
      <c r="J74" s="334" t="s">
        <v>71</v>
      </c>
      <c r="K74" s="334" t="s">
        <v>71</v>
      </c>
      <c r="L74" s="334" t="s">
        <v>71</v>
      </c>
      <c r="M74" s="334" t="s">
        <v>71</v>
      </c>
      <c r="N74" s="334" t="s">
        <v>71</v>
      </c>
      <c r="O74" s="334" t="s">
        <v>71</v>
      </c>
      <c r="P74" s="334" t="s">
        <v>71</v>
      </c>
      <c r="Q74" s="334" t="s">
        <v>71</v>
      </c>
      <c r="R74" s="334" t="s">
        <v>71</v>
      </c>
      <c r="S74" s="334" t="s">
        <v>71</v>
      </c>
      <c r="T74" s="334" t="s">
        <v>71</v>
      </c>
      <c r="U74" s="334" t="s">
        <v>71</v>
      </c>
      <c r="V74" s="334" t="s">
        <v>71</v>
      </c>
      <c r="W74" s="334" t="s">
        <v>71</v>
      </c>
      <c r="X74" s="334" t="s">
        <v>71</v>
      </c>
      <c r="Y74" s="334" t="s">
        <v>71</v>
      </c>
      <c r="Z74" s="334" t="s">
        <v>71</v>
      </c>
      <c r="AA74" s="334" t="s">
        <v>71</v>
      </c>
      <c r="AB74" s="334" t="s">
        <v>71</v>
      </c>
      <c r="AC74" s="334" t="s">
        <v>71</v>
      </c>
      <c r="AD74" s="334" t="s">
        <v>71</v>
      </c>
      <c r="AE74" s="334" t="s">
        <v>71</v>
      </c>
    </row>
    <row r="75" spans="1:31" ht="14.45" customHeight="1" x14ac:dyDescent="0.25">
      <c r="A75" s="258" t="s">
        <v>829</v>
      </c>
      <c r="B75" s="253" t="s">
        <v>727</v>
      </c>
      <c r="C75" s="24" t="s">
        <v>71</v>
      </c>
      <c r="D75" s="24" t="s">
        <v>71</v>
      </c>
      <c r="E75" s="24" t="s">
        <v>71</v>
      </c>
      <c r="F75" s="24" t="s">
        <v>71</v>
      </c>
      <c r="G75" s="24" t="s">
        <v>71</v>
      </c>
      <c r="H75" s="260">
        <v>4599</v>
      </c>
      <c r="I75" s="331" t="s">
        <v>71</v>
      </c>
      <c r="J75" s="331" t="s">
        <v>71</v>
      </c>
      <c r="K75" s="331" t="s">
        <v>71</v>
      </c>
      <c r="L75" s="331" t="s">
        <v>71</v>
      </c>
      <c r="M75" s="331" t="s">
        <v>71</v>
      </c>
      <c r="N75" s="331" t="s">
        <v>71</v>
      </c>
      <c r="O75" s="331" t="s">
        <v>71</v>
      </c>
      <c r="P75" s="331" t="s">
        <v>71</v>
      </c>
      <c r="Q75" s="331" t="s">
        <v>71</v>
      </c>
      <c r="R75" s="331" t="s">
        <v>71</v>
      </c>
      <c r="S75" s="331" t="s">
        <v>71</v>
      </c>
      <c r="T75" s="331" t="s">
        <v>71</v>
      </c>
      <c r="U75" s="331" t="s">
        <v>71</v>
      </c>
      <c r="V75" s="331" t="s">
        <v>71</v>
      </c>
      <c r="W75" s="331" t="s">
        <v>71</v>
      </c>
      <c r="X75" s="331" t="s">
        <v>71</v>
      </c>
      <c r="Y75" s="331" t="s">
        <v>71</v>
      </c>
      <c r="Z75" s="331" t="s">
        <v>71</v>
      </c>
      <c r="AA75" s="331" t="s">
        <v>71</v>
      </c>
      <c r="AB75" s="331" t="s">
        <v>71</v>
      </c>
      <c r="AC75" s="331" t="s">
        <v>71</v>
      </c>
      <c r="AD75" s="331" t="s">
        <v>71</v>
      </c>
      <c r="AE75" s="331" t="s">
        <v>71</v>
      </c>
    </row>
    <row r="76" spans="1:31" ht="14.45" customHeight="1" x14ac:dyDescent="0.25">
      <c r="A76" s="258" t="s">
        <v>830</v>
      </c>
      <c r="B76" s="252" t="s">
        <v>763</v>
      </c>
      <c r="C76" s="24" t="s">
        <v>71</v>
      </c>
      <c r="D76" s="24" t="s">
        <v>71</v>
      </c>
      <c r="E76" s="24" t="s">
        <v>71</v>
      </c>
      <c r="F76" s="24" t="s">
        <v>71</v>
      </c>
      <c r="G76" s="24" t="s">
        <v>71</v>
      </c>
      <c r="H76" s="261">
        <v>496</v>
      </c>
      <c r="I76" s="331" t="s">
        <v>71</v>
      </c>
      <c r="J76" s="331" t="s">
        <v>71</v>
      </c>
      <c r="K76" s="331" t="s">
        <v>71</v>
      </c>
      <c r="L76" s="331" t="s">
        <v>71</v>
      </c>
      <c r="M76" s="331" t="s">
        <v>71</v>
      </c>
      <c r="N76" s="331" t="s">
        <v>71</v>
      </c>
      <c r="O76" s="331" t="s">
        <v>71</v>
      </c>
      <c r="P76" s="331" t="s">
        <v>71</v>
      </c>
      <c r="Q76" s="331" t="s">
        <v>71</v>
      </c>
      <c r="R76" s="331" t="s">
        <v>71</v>
      </c>
      <c r="S76" s="331" t="s">
        <v>71</v>
      </c>
      <c r="T76" s="331" t="s">
        <v>71</v>
      </c>
      <c r="U76" s="331" t="s">
        <v>71</v>
      </c>
      <c r="V76" s="331" t="s">
        <v>71</v>
      </c>
      <c r="W76" s="331" t="s">
        <v>71</v>
      </c>
      <c r="X76" s="331" t="s">
        <v>71</v>
      </c>
      <c r="Y76" s="331" t="s">
        <v>71</v>
      </c>
      <c r="Z76" s="331" t="s">
        <v>71</v>
      </c>
      <c r="AA76" s="331" t="s">
        <v>71</v>
      </c>
      <c r="AB76" s="331" t="s">
        <v>71</v>
      </c>
      <c r="AC76" s="331" t="s">
        <v>71</v>
      </c>
      <c r="AD76" s="331" t="s">
        <v>71</v>
      </c>
      <c r="AE76" s="331" t="s">
        <v>71</v>
      </c>
    </row>
    <row r="77" spans="1:31" ht="14.45" customHeight="1" x14ac:dyDescent="0.25">
      <c r="A77" s="258" t="s">
        <v>831</v>
      </c>
      <c r="B77" s="252" t="s">
        <v>764</v>
      </c>
      <c r="C77" s="24" t="s">
        <v>71</v>
      </c>
      <c r="D77" s="24" t="s">
        <v>71</v>
      </c>
      <c r="E77" s="24" t="s">
        <v>71</v>
      </c>
      <c r="F77" s="24" t="s">
        <v>71</v>
      </c>
      <c r="G77" s="24" t="s">
        <v>71</v>
      </c>
      <c r="H77" s="260">
        <v>260</v>
      </c>
      <c r="I77" s="331" t="s">
        <v>71</v>
      </c>
      <c r="J77" s="331" t="s">
        <v>71</v>
      </c>
      <c r="K77" s="331" t="s">
        <v>71</v>
      </c>
      <c r="L77" s="331" t="s">
        <v>71</v>
      </c>
      <c r="M77" s="331" t="s">
        <v>71</v>
      </c>
      <c r="N77" s="331" t="s">
        <v>71</v>
      </c>
      <c r="O77" s="331" t="s">
        <v>71</v>
      </c>
      <c r="P77" s="331" t="s">
        <v>71</v>
      </c>
      <c r="Q77" s="331" t="s">
        <v>71</v>
      </c>
      <c r="R77" s="331" t="s">
        <v>71</v>
      </c>
      <c r="S77" s="331" t="s">
        <v>71</v>
      </c>
      <c r="T77" s="331" t="s">
        <v>71</v>
      </c>
      <c r="U77" s="331" t="s">
        <v>71</v>
      </c>
      <c r="V77" s="331" t="s">
        <v>71</v>
      </c>
      <c r="W77" s="331" t="s">
        <v>71</v>
      </c>
      <c r="X77" s="331" t="s">
        <v>71</v>
      </c>
      <c r="Y77" s="331" t="s">
        <v>71</v>
      </c>
      <c r="Z77" s="331" t="s">
        <v>71</v>
      </c>
      <c r="AA77" s="331" t="s">
        <v>71</v>
      </c>
      <c r="AB77" s="331" t="s">
        <v>71</v>
      </c>
      <c r="AC77" s="331" t="s">
        <v>71</v>
      </c>
      <c r="AD77" s="331" t="s">
        <v>71</v>
      </c>
      <c r="AE77" s="331" t="s">
        <v>71</v>
      </c>
    </row>
    <row r="78" spans="1:31" ht="14.45" customHeight="1" x14ac:dyDescent="0.25">
      <c r="A78" s="258" t="s">
        <v>832</v>
      </c>
      <c r="B78" s="256" t="s">
        <v>728</v>
      </c>
      <c r="C78" s="24" t="s">
        <v>71</v>
      </c>
      <c r="D78" s="24" t="s">
        <v>71</v>
      </c>
      <c r="E78" s="24" t="s">
        <v>71</v>
      </c>
      <c r="F78" s="24" t="s">
        <v>71</v>
      </c>
      <c r="G78" s="24" t="s">
        <v>71</v>
      </c>
      <c r="H78" s="260">
        <v>10</v>
      </c>
      <c r="I78" s="331" t="s">
        <v>71</v>
      </c>
      <c r="J78" s="331" t="s">
        <v>71</v>
      </c>
      <c r="K78" s="331" t="s">
        <v>71</v>
      </c>
      <c r="L78" s="331" t="s">
        <v>71</v>
      </c>
      <c r="M78" s="331" t="s">
        <v>71</v>
      </c>
      <c r="N78" s="331" t="s">
        <v>71</v>
      </c>
      <c r="O78" s="331" t="s">
        <v>71</v>
      </c>
      <c r="P78" s="331" t="s">
        <v>71</v>
      </c>
      <c r="Q78" s="331" t="s">
        <v>71</v>
      </c>
      <c r="R78" s="331" t="s">
        <v>71</v>
      </c>
      <c r="S78" s="331" t="s">
        <v>71</v>
      </c>
      <c r="T78" s="331" t="s">
        <v>71</v>
      </c>
      <c r="U78" s="331" t="s">
        <v>71</v>
      </c>
      <c r="V78" s="331" t="s">
        <v>71</v>
      </c>
      <c r="W78" s="331" t="s">
        <v>71</v>
      </c>
      <c r="X78" s="331" t="s">
        <v>71</v>
      </c>
      <c r="Y78" s="331" t="s">
        <v>71</v>
      </c>
      <c r="Z78" s="331" t="s">
        <v>71</v>
      </c>
      <c r="AA78" s="331" t="s">
        <v>71</v>
      </c>
      <c r="AB78" s="331" t="s">
        <v>71</v>
      </c>
      <c r="AC78" s="331" t="s">
        <v>71</v>
      </c>
      <c r="AD78" s="331" t="s">
        <v>71</v>
      </c>
      <c r="AE78" s="331" t="s">
        <v>71</v>
      </c>
    </row>
    <row r="79" spans="1:31" ht="15.75" x14ac:dyDescent="0.25">
      <c r="A79" s="258" t="s">
        <v>833</v>
      </c>
      <c r="B79" s="256" t="s">
        <v>729</v>
      </c>
      <c r="C79" s="24" t="s">
        <v>71</v>
      </c>
      <c r="D79" s="24" t="s">
        <v>71</v>
      </c>
      <c r="E79" s="24" t="s">
        <v>71</v>
      </c>
      <c r="F79" s="24" t="s">
        <v>71</v>
      </c>
      <c r="G79" s="24" t="s">
        <v>71</v>
      </c>
      <c r="H79" s="260">
        <v>12</v>
      </c>
      <c r="I79" s="331" t="s">
        <v>71</v>
      </c>
      <c r="J79" s="331" t="s">
        <v>71</v>
      </c>
      <c r="K79" s="331" t="s">
        <v>71</v>
      </c>
      <c r="L79" s="331" t="s">
        <v>71</v>
      </c>
      <c r="M79" s="331" t="s">
        <v>71</v>
      </c>
      <c r="N79" s="331" t="s">
        <v>71</v>
      </c>
      <c r="O79" s="331" t="s">
        <v>71</v>
      </c>
      <c r="P79" s="331" t="s">
        <v>71</v>
      </c>
      <c r="Q79" s="331" t="s">
        <v>71</v>
      </c>
      <c r="R79" s="331" t="s">
        <v>71</v>
      </c>
      <c r="S79" s="331" t="s">
        <v>71</v>
      </c>
      <c r="T79" s="331" t="s">
        <v>71</v>
      </c>
      <c r="U79" s="331" t="s">
        <v>71</v>
      </c>
      <c r="V79" s="331" t="s">
        <v>71</v>
      </c>
      <c r="W79" s="331" t="s">
        <v>71</v>
      </c>
      <c r="X79" s="331" t="s">
        <v>71</v>
      </c>
      <c r="Y79" s="331" t="s">
        <v>71</v>
      </c>
      <c r="Z79" s="331" t="s">
        <v>71</v>
      </c>
      <c r="AA79" s="331" t="s">
        <v>71</v>
      </c>
      <c r="AB79" s="331" t="s">
        <v>71</v>
      </c>
      <c r="AC79" s="331" t="s">
        <v>71</v>
      </c>
      <c r="AD79" s="331" t="s">
        <v>71</v>
      </c>
      <c r="AE79" s="331" t="s">
        <v>71</v>
      </c>
    </row>
    <row r="80" spans="1:31" ht="15.75" x14ac:dyDescent="0.25">
      <c r="A80" s="314" t="s">
        <v>834</v>
      </c>
      <c r="B80" s="315" t="s">
        <v>730</v>
      </c>
      <c r="C80" s="333" t="s">
        <v>71</v>
      </c>
      <c r="D80" s="333" t="s">
        <v>71</v>
      </c>
      <c r="E80" s="333" t="s">
        <v>71</v>
      </c>
      <c r="F80" s="333" t="s">
        <v>71</v>
      </c>
      <c r="G80" s="333" t="s">
        <v>71</v>
      </c>
      <c r="H80" s="322">
        <f t="shared" ref="H80" si="7">H81+H82+H83+H84</f>
        <v>1265</v>
      </c>
      <c r="I80" s="334" t="s">
        <v>71</v>
      </c>
      <c r="J80" s="334" t="s">
        <v>71</v>
      </c>
      <c r="K80" s="334" t="s">
        <v>71</v>
      </c>
      <c r="L80" s="334" t="s">
        <v>71</v>
      </c>
      <c r="M80" s="334" t="s">
        <v>71</v>
      </c>
      <c r="N80" s="334" t="s">
        <v>71</v>
      </c>
      <c r="O80" s="334" t="s">
        <v>71</v>
      </c>
      <c r="P80" s="334" t="s">
        <v>71</v>
      </c>
      <c r="Q80" s="334" t="s">
        <v>71</v>
      </c>
      <c r="R80" s="334" t="s">
        <v>71</v>
      </c>
      <c r="S80" s="334" t="s">
        <v>71</v>
      </c>
      <c r="T80" s="334" t="s">
        <v>71</v>
      </c>
      <c r="U80" s="334" t="s">
        <v>71</v>
      </c>
      <c r="V80" s="334" t="s">
        <v>71</v>
      </c>
      <c r="W80" s="334" t="s">
        <v>71</v>
      </c>
      <c r="X80" s="334" t="s">
        <v>71</v>
      </c>
      <c r="Y80" s="334" t="s">
        <v>71</v>
      </c>
      <c r="Z80" s="334" t="s">
        <v>71</v>
      </c>
      <c r="AA80" s="334" t="s">
        <v>71</v>
      </c>
      <c r="AB80" s="334" t="s">
        <v>71</v>
      </c>
      <c r="AC80" s="334" t="s">
        <v>71</v>
      </c>
      <c r="AD80" s="334" t="s">
        <v>71</v>
      </c>
      <c r="AE80" s="334" t="s">
        <v>71</v>
      </c>
    </row>
    <row r="81" spans="1:31" ht="15.6" customHeight="1" x14ac:dyDescent="0.25">
      <c r="A81" s="258" t="s">
        <v>835</v>
      </c>
      <c r="B81" s="253" t="s">
        <v>731</v>
      </c>
      <c r="C81" s="24" t="s">
        <v>71</v>
      </c>
      <c r="D81" s="24" t="s">
        <v>71</v>
      </c>
      <c r="E81" s="24" t="s">
        <v>71</v>
      </c>
      <c r="F81" s="24" t="s">
        <v>71</v>
      </c>
      <c r="G81" s="24" t="s">
        <v>71</v>
      </c>
      <c r="H81" s="260">
        <v>556</v>
      </c>
      <c r="I81" s="331" t="s">
        <v>71</v>
      </c>
      <c r="J81" s="331" t="s">
        <v>71</v>
      </c>
      <c r="K81" s="331" t="s">
        <v>71</v>
      </c>
      <c r="L81" s="331" t="s">
        <v>71</v>
      </c>
      <c r="M81" s="331" t="s">
        <v>71</v>
      </c>
      <c r="N81" s="331" t="s">
        <v>71</v>
      </c>
      <c r="O81" s="331" t="s">
        <v>71</v>
      </c>
      <c r="P81" s="331" t="s">
        <v>71</v>
      </c>
      <c r="Q81" s="331" t="s">
        <v>71</v>
      </c>
      <c r="R81" s="331" t="s">
        <v>71</v>
      </c>
      <c r="S81" s="331" t="s">
        <v>71</v>
      </c>
      <c r="T81" s="331" t="s">
        <v>71</v>
      </c>
      <c r="U81" s="331" t="s">
        <v>71</v>
      </c>
      <c r="V81" s="331" t="s">
        <v>71</v>
      </c>
      <c r="W81" s="331" t="s">
        <v>71</v>
      </c>
      <c r="X81" s="331" t="s">
        <v>71</v>
      </c>
      <c r="Y81" s="331" t="s">
        <v>71</v>
      </c>
      <c r="Z81" s="331" t="s">
        <v>71</v>
      </c>
      <c r="AA81" s="331" t="s">
        <v>71</v>
      </c>
      <c r="AB81" s="331" t="s">
        <v>71</v>
      </c>
      <c r="AC81" s="331" t="s">
        <v>71</v>
      </c>
      <c r="AD81" s="331" t="s">
        <v>71</v>
      </c>
      <c r="AE81" s="331" t="s">
        <v>71</v>
      </c>
    </row>
    <row r="82" spans="1:31" ht="18" customHeight="1" x14ac:dyDescent="0.25">
      <c r="A82" s="258" t="s">
        <v>836</v>
      </c>
      <c r="B82" s="252" t="s">
        <v>765</v>
      </c>
      <c r="C82" s="24" t="s">
        <v>71</v>
      </c>
      <c r="D82" s="24" t="s">
        <v>71</v>
      </c>
      <c r="E82" s="24" t="s">
        <v>71</v>
      </c>
      <c r="F82" s="24" t="s">
        <v>71</v>
      </c>
      <c r="G82" s="24" t="s">
        <v>71</v>
      </c>
      <c r="H82" s="261">
        <v>467</v>
      </c>
      <c r="I82" s="331" t="s">
        <v>71</v>
      </c>
      <c r="J82" s="331" t="s">
        <v>71</v>
      </c>
      <c r="K82" s="331" t="s">
        <v>71</v>
      </c>
      <c r="L82" s="331" t="s">
        <v>71</v>
      </c>
      <c r="M82" s="331" t="s">
        <v>71</v>
      </c>
      <c r="N82" s="331" t="s">
        <v>71</v>
      </c>
      <c r="O82" s="331" t="s">
        <v>71</v>
      </c>
      <c r="P82" s="331" t="s">
        <v>71</v>
      </c>
      <c r="Q82" s="331" t="s">
        <v>71</v>
      </c>
      <c r="R82" s="331" t="s">
        <v>71</v>
      </c>
      <c r="S82" s="331" t="s">
        <v>71</v>
      </c>
      <c r="T82" s="331" t="s">
        <v>71</v>
      </c>
      <c r="U82" s="331" t="s">
        <v>71</v>
      </c>
      <c r="V82" s="331" t="s">
        <v>71</v>
      </c>
      <c r="W82" s="331" t="s">
        <v>71</v>
      </c>
      <c r="X82" s="331" t="s">
        <v>71</v>
      </c>
      <c r="Y82" s="331" t="s">
        <v>71</v>
      </c>
      <c r="Z82" s="331" t="s">
        <v>71</v>
      </c>
      <c r="AA82" s="331" t="s">
        <v>71</v>
      </c>
      <c r="AB82" s="331" t="s">
        <v>71</v>
      </c>
      <c r="AC82" s="331" t="s">
        <v>71</v>
      </c>
      <c r="AD82" s="331" t="s">
        <v>71</v>
      </c>
      <c r="AE82" s="331" t="s">
        <v>71</v>
      </c>
    </row>
    <row r="83" spans="1:31" ht="15" customHeight="1" x14ac:dyDescent="0.25">
      <c r="A83" s="258" t="s">
        <v>837</v>
      </c>
      <c r="B83" s="252" t="s">
        <v>766</v>
      </c>
      <c r="C83" s="24" t="s">
        <v>71</v>
      </c>
      <c r="D83" s="24" t="s">
        <v>71</v>
      </c>
      <c r="E83" s="24" t="s">
        <v>71</v>
      </c>
      <c r="F83" s="24" t="s">
        <v>71</v>
      </c>
      <c r="G83" s="24" t="s">
        <v>71</v>
      </c>
      <c r="H83" s="260">
        <v>242</v>
      </c>
      <c r="I83" s="331" t="s">
        <v>71</v>
      </c>
      <c r="J83" s="331" t="s">
        <v>71</v>
      </c>
      <c r="K83" s="331" t="s">
        <v>71</v>
      </c>
      <c r="L83" s="331" t="s">
        <v>71</v>
      </c>
      <c r="M83" s="331" t="s">
        <v>71</v>
      </c>
      <c r="N83" s="331" t="s">
        <v>71</v>
      </c>
      <c r="O83" s="331" t="s">
        <v>71</v>
      </c>
      <c r="P83" s="331" t="s">
        <v>71</v>
      </c>
      <c r="Q83" s="331" t="s">
        <v>71</v>
      </c>
      <c r="R83" s="331" t="s">
        <v>71</v>
      </c>
      <c r="S83" s="331" t="s">
        <v>71</v>
      </c>
      <c r="T83" s="331" t="s">
        <v>71</v>
      </c>
      <c r="U83" s="331" t="s">
        <v>71</v>
      </c>
      <c r="V83" s="331" t="s">
        <v>71</v>
      </c>
      <c r="W83" s="331" t="s">
        <v>71</v>
      </c>
      <c r="X83" s="331" t="s">
        <v>71</v>
      </c>
      <c r="Y83" s="331" t="s">
        <v>71</v>
      </c>
      <c r="Z83" s="331" t="s">
        <v>71</v>
      </c>
      <c r="AA83" s="331" t="s">
        <v>71</v>
      </c>
      <c r="AB83" s="331" t="s">
        <v>71</v>
      </c>
      <c r="AC83" s="331" t="s">
        <v>71</v>
      </c>
      <c r="AD83" s="331" t="s">
        <v>71</v>
      </c>
      <c r="AE83" s="331" t="s">
        <v>71</v>
      </c>
    </row>
    <row r="84" spans="1:31" ht="18" customHeight="1" x14ac:dyDescent="0.25">
      <c r="A84" s="258" t="s">
        <v>838</v>
      </c>
      <c r="B84" s="253" t="s">
        <v>767</v>
      </c>
      <c r="C84" s="24" t="s">
        <v>71</v>
      </c>
      <c r="D84" s="24" t="s">
        <v>71</v>
      </c>
      <c r="E84" s="24" t="s">
        <v>71</v>
      </c>
      <c r="F84" s="24" t="s">
        <v>71</v>
      </c>
      <c r="G84" s="24" t="s">
        <v>71</v>
      </c>
      <c r="H84" s="260">
        <v>0</v>
      </c>
      <c r="I84" s="331" t="s">
        <v>71</v>
      </c>
      <c r="J84" s="331" t="s">
        <v>71</v>
      </c>
      <c r="K84" s="331" t="s">
        <v>71</v>
      </c>
      <c r="L84" s="331" t="s">
        <v>71</v>
      </c>
      <c r="M84" s="331" t="s">
        <v>71</v>
      </c>
      <c r="N84" s="331" t="s">
        <v>71</v>
      </c>
      <c r="O84" s="331" t="s">
        <v>71</v>
      </c>
      <c r="P84" s="331" t="s">
        <v>71</v>
      </c>
      <c r="Q84" s="331" t="s">
        <v>71</v>
      </c>
      <c r="R84" s="331" t="s">
        <v>71</v>
      </c>
      <c r="S84" s="331" t="s">
        <v>71</v>
      </c>
      <c r="T84" s="331" t="s">
        <v>71</v>
      </c>
      <c r="U84" s="331" t="s">
        <v>71</v>
      </c>
      <c r="V84" s="331" t="s">
        <v>71</v>
      </c>
      <c r="W84" s="331" t="s">
        <v>71</v>
      </c>
      <c r="X84" s="331" t="s">
        <v>71</v>
      </c>
      <c r="Y84" s="331" t="s">
        <v>71</v>
      </c>
      <c r="Z84" s="331" t="s">
        <v>71</v>
      </c>
      <c r="AA84" s="331" t="s">
        <v>71</v>
      </c>
      <c r="AB84" s="331" t="s">
        <v>71</v>
      </c>
      <c r="AC84" s="331" t="s">
        <v>71</v>
      </c>
      <c r="AD84" s="331" t="s">
        <v>71</v>
      </c>
      <c r="AE84" s="331" t="s">
        <v>71</v>
      </c>
    </row>
    <row r="85" spans="1:31" x14ac:dyDescent="0.25">
      <c r="A85" s="582" t="s">
        <v>72</v>
      </c>
      <c r="B85" s="582"/>
      <c r="C85" s="333" t="s">
        <v>71</v>
      </c>
      <c r="D85" s="333" t="s">
        <v>71</v>
      </c>
      <c r="E85" s="333" t="s">
        <v>71</v>
      </c>
      <c r="F85" s="333" t="s">
        <v>71</v>
      </c>
      <c r="G85" s="333" t="s">
        <v>71</v>
      </c>
      <c r="H85" s="334">
        <f>H13+H19+H30+H37+H45+H58+H61+H67+H71+H74+H80</f>
        <v>29753</v>
      </c>
      <c r="I85" s="334" t="s">
        <v>71</v>
      </c>
      <c r="J85" s="334" t="s">
        <v>71</v>
      </c>
      <c r="K85" s="334" t="s">
        <v>71</v>
      </c>
      <c r="L85" s="334" t="s">
        <v>71</v>
      </c>
      <c r="M85" s="334" t="s">
        <v>71</v>
      </c>
      <c r="N85" s="334" t="s">
        <v>71</v>
      </c>
      <c r="O85" s="334" t="s">
        <v>71</v>
      </c>
      <c r="P85" s="334" t="s">
        <v>71</v>
      </c>
      <c r="Q85" s="334" t="s">
        <v>71</v>
      </c>
      <c r="R85" s="334" t="s">
        <v>71</v>
      </c>
      <c r="S85" s="334" t="s">
        <v>71</v>
      </c>
      <c r="T85" s="334" t="s">
        <v>71</v>
      </c>
      <c r="U85" s="334" t="s">
        <v>71</v>
      </c>
      <c r="V85" s="334" t="s">
        <v>71</v>
      </c>
      <c r="W85" s="334" t="s">
        <v>71</v>
      </c>
      <c r="X85" s="334" t="s">
        <v>71</v>
      </c>
      <c r="Y85" s="334" t="s">
        <v>71</v>
      </c>
      <c r="Z85" s="334" t="s">
        <v>71</v>
      </c>
      <c r="AA85" s="334" t="s">
        <v>71</v>
      </c>
      <c r="AB85" s="334" t="s">
        <v>71</v>
      </c>
      <c r="AC85" s="334" t="s">
        <v>71</v>
      </c>
      <c r="AD85" s="334" t="s">
        <v>71</v>
      </c>
      <c r="AE85" s="334" t="s">
        <v>71</v>
      </c>
    </row>
    <row r="86" spans="1:31" ht="9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4.9000000000000004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5">
      <c r="A89" s="571" t="s">
        <v>59</v>
      </c>
      <c r="B89" s="571"/>
      <c r="C89" s="571"/>
      <c r="D89" s="571"/>
      <c r="E89" s="22"/>
      <c r="F89" s="27" t="s">
        <v>76</v>
      </c>
      <c r="G89" s="27"/>
      <c r="H89" s="27"/>
      <c r="I89" s="22"/>
      <c r="J89" s="22"/>
      <c r="K89" s="22"/>
      <c r="L89" s="22"/>
      <c r="M89" s="580" t="s">
        <v>77</v>
      </c>
      <c r="N89" s="580"/>
      <c r="O89" s="580"/>
      <c r="P89" s="580"/>
      <c r="Q89" s="580"/>
      <c r="R89" s="580"/>
      <c r="X89" s="28" t="s">
        <v>73</v>
      </c>
      <c r="Y89" s="28"/>
      <c r="Z89" s="28"/>
      <c r="AA89" s="28"/>
      <c r="AB89" s="28"/>
      <c r="AC89" s="28"/>
      <c r="AD89" s="28"/>
      <c r="AE89" s="28"/>
    </row>
    <row r="90" spans="1:31" ht="9" customHeight="1" x14ac:dyDescent="0.25">
      <c r="A90" s="22"/>
      <c r="B90" s="22"/>
      <c r="C90" s="22"/>
      <c r="D90" s="22"/>
      <c r="E90" s="22"/>
      <c r="F90" s="569" t="s">
        <v>78</v>
      </c>
      <c r="G90" s="569"/>
      <c r="H90" s="569"/>
      <c r="I90" s="569"/>
      <c r="J90" s="569"/>
      <c r="K90" s="569"/>
      <c r="L90" s="569"/>
      <c r="M90" s="569" t="s">
        <v>74</v>
      </c>
      <c r="N90" s="569"/>
      <c r="O90" s="569"/>
      <c r="P90" s="569"/>
      <c r="Q90" s="569"/>
      <c r="R90" s="569"/>
      <c r="X90" s="569" t="s">
        <v>75</v>
      </c>
      <c r="Y90" s="569"/>
      <c r="Z90" s="569"/>
      <c r="AA90" s="569"/>
      <c r="AB90" s="569"/>
      <c r="AC90" s="569"/>
      <c r="AD90" s="569"/>
      <c r="AE90" s="569"/>
    </row>
    <row r="91" spans="1:31" ht="6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s="26" customFormat="1" ht="14.45" customHeight="1" x14ac:dyDescent="0.2">
      <c r="A92" s="29" t="s">
        <v>79</v>
      </c>
      <c r="B92" s="25"/>
      <c r="C92" s="29" t="s">
        <v>80</v>
      </c>
      <c r="D92" s="29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570">
        <v>44788</v>
      </c>
      <c r="X92" s="570"/>
      <c r="Y92" s="570"/>
      <c r="Z92" s="570"/>
      <c r="AA92" s="570"/>
      <c r="AB92" s="570"/>
      <c r="AC92" s="570"/>
      <c r="AD92" s="570"/>
      <c r="AE92" s="570"/>
    </row>
    <row r="93" spans="1:3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571" t="s">
        <v>60</v>
      </c>
      <c r="X93" s="571"/>
      <c r="Y93" s="571"/>
      <c r="Z93" s="571"/>
      <c r="AA93" s="571"/>
      <c r="AB93" s="571"/>
      <c r="AC93" s="571"/>
      <c r="AD93" s="571"/>
      <c r="AE93" s="571"/>
    </row>
    <row r="96" spans="1:31" x14ac:dyDescent="0.25">
      <c r="A96" s="226" t="s">
        <v>81</v>
      </c>
      <c r="B96" s="227" t="s">
        <v>2</v>
      </c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</row>
  </sheetData>
  <mergeCells count="46">
    <mergeCell ref="F90:L90"/>
    <mergeCell ref="M90:R90"/>
    <mergeCell ref="A3:AE3"/>
    <mergeCell ref="A89:D89"/>
    <mergeCell ref="M89:R89"/>
    <mergeCell ref="C9:AE9"/>
    <mergeCell ref="A4:AE4"/>
    <mergeCell ref="A85:B85"/>
    <mergeCell ref="A8:AE8"/>
    <mergeCell ref="B9:B11"/>
    <mergeCell ref="A9:A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U10:U11"/>
    <mergeCell ref="V10:V11"/>
    <mergeCell ref="W10:W11"/>
    <mergeCell ref="N10:N11"/>
    <mergeCell ref="O10:O11"/>
    <mergeCell ref="P10:P11"/>
    <mergeCell ref="Q10:Q11"/>
    <mergeCell ref="R10:R11"/>
    <mergeCell ref="X90:AE90"/>
    <mergeCell ref="W92:AE92"/>
    <mergeCell ref="W93:AE93"/>
    <mergeCell ref="AA1:AE1"/>
    <mergeCell ref="A6:AE6"/>
    <mergeCell ref="A7:AE7"/>
    <mergeCell ref="AC10:AC11"/>
    <mergeCell ref="AD10:AD11"/>
    <mergeCell ref="AE10:AE11"/>
    <mergeCell ref="X10:X11"/>
    <mergeCell ref="Y10:Y11"/>
    <mergeCell ref="Z10:Z11"/>
    <mergeCell ref="AA10:AA11"/>
    <mergeCell ref="AB10:AB11"/>
    <mergeCell ref="S10:S11"/>
    <mergeCell ref="T10:T11"/>
  </mergeCells>
  <pageMargins left="0.7" right="0.7" top="0.75" bottom="0.75" header="0.3" footer="0.3"/>
  <pageSetup paperSize="9" scale="85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8"/>
  <sheetViews>
    <sheetView workbookViewId="0">
      <selection activeCell="A3" sqref="A3:N21"/>
    </sheetView>
  </sheetViews>
  <sheetFormatPr defaultColWidth="8.85546875" defaultRowHeight="15" x14ac:dyDescent="0.25"/>
  <cols>
    <col min="1" max="1" width="7.7109375" style="168" customWidth="1"/>
    <col min="2" max="16384" width="8.85546875" style="168"/>
  </cols>
  <sheetData>
    <row r="1" spans="1:14" x14ac:dyDescent="0.25">
      <c r="L1" s="661" t="s">
        <v>690</v>
      </c>
      <c r="M1" s="661"/>
      <c r="N1" s="661"/>
    </row>
    <row r="3" spans="1:14" ht="30" customHeight="1" x14ac:dyDescent="0.25">
      <c r="A3" s="648" t="s">
        <v>691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ht="8.25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4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4" ht="24.75" customHeight="1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</row>
    <row r="11" spans="1:14" ht="57.6" customHeight="1" x14ac:dyDescent="0.25">
      <c r="A11" s="834" t="s">
        <v>4</v>
      </c>
      <c r="B11" s="856" t="s">
        <v>102</v>
      </c>
      <c r="C11" s="857"/>
      <c r="D11" s="857"/>
      <c r="E11" s="857"/>
      <c r="F11" s="857"/>
      <c r="G11" s="858"/>
      <c r="H11" s="831" t="s">
        <v>682</v>
      </c>
      <c r="I11" s="832"/>
      <c r="J11" s="833"/>
      <c r="K11" s="831" t="s">
        <v>683</v>
      </c>
      <c r="L11" s="833"/>
      <c r="M11" s="856" t="s">
        <v>230</v>
      </c>
      <c r="N11" s="858"/>
    </row>
    <row r="12" spans="1:14" x14ac:dyDescent="0.25">
      <c r="A12" s="835"/>
      <c r="B12" s="859"/>
      <c r="C12" s="860"/>
      <c r="D12" s="860"/>
      <c r="E12" s="860"/>
      <c r="F12" s="860"/>
      <c r="G12" s="861"/>
      <c r="H12" s="926" t="s">
        <v>684</v>
      </c>
      <c r="I12" s="831" t="s">
        <v>685</v>
      </c>
      <c r="J12" s="833"/>
      <c r="K12" s="926" t="s">
        <v>686</v>
      </c>
      <c r="L12" s="926" t="s">
        <v>687</v>
      </c>
      <c r="M12" s="859"/>
      <c r="N12" s="861"/>
    </row>
    <row r="13" spans="1:14" ht="79.5" customHeight="1" x14ac:dyDescent="0.25">
      <c r="A13" s="836"/>
      <c r="B13" s="862"/>
      <c r="C13" s="863"/>
      <c r="D13" s="863"/>
      <c r="E13" s="863"/>
      <c r="F13" s="863"/>
      <c r="G13" s="864"/>
      <c r="H13" s="928"/>
      <c r="I13" s="170" t="s">
        <v>688</v>
      </c>
      <c r="J13" s="170" t="s">
        <v>689</v>
      </c>
      <c r="K13" s="928"/>
      <c r="L13" s="928"/>
      <c r="M13" s="862"/>
      <c r="N13" s="864"/>
    </row>
    <row r="14" spans="1:14" x14ac:dyDescent="0.25">
      <c r="A14" s="486">
        <v>1</v>
      </c>
      <c r="B14" s="831">
        <v>2</v>
      </c>
      <c r="C14" s="832"/>
      <c r="D14" s="832"/>
      <c r="E14" s="832"/>
      <c r="F14" s="832"/>
      <c r="G14" s="833"/>
      <c r="H14" s="486">
        <v>3</v>
      </c>
      <c r="I14" s="486">
        <v>3</v>
      </c>
      <c r="J14" s="486">
        <v>3</v>
      </c>
      <c r="K14" s="486">
        <v>3</v>
      </c>
      <c r="L14" s="486">
        <v>3</v>
      </c>
      <c r="M14" s="831">
        <v>8</v>
      </c>
      <c r="N14" s="833"/>
    </row>
    <row r="15" spans="1:14" ht="15.75" customHeight="1" x14ac:dyDescent="0.25">
      <c r="A15" s="486">
        <v>1</v>
      </c>
      <c r="B15" s="957" t="s">
        <v>1020</v>
      </c>
      <c r="C15" s="958"/>
      <c r="D15" s="958"/>
      <c r="E15" s="958"/>
      <c r="F15" s="958"/>
      <c r="G15" s="959"/>
      <c r="H15" s="463">
        <v>1</v>
      </c>
      <c r="I15" s="463">
        <v>1</v>
      </c>
      <c r="J15" s="463">
        <v>0</v>
      </c>
      <c r="K15" s="463">
        <v>3</v>
      </c>
      <c r="L15" s="463">
        <v>1</v>
      </c>
      <c r="M15" s="463"/>
      <c r="N15" s="463"/>
    </row>
    <row r="16" spans="1:14" x14ac:dyDescent="0.25">
      <c r="A16" s="831" t="s">
        <v>72</v>
      </c>
      <c r="B16" s="832"/>
      <c r="C16" s="832"/>
      <c r="D16" s="832"/>
      <c r="E16" s="832"/>
      <c r="F16" s="832"/>
      <c r="G16" s="833"/>
      <c r="H16" s="486">
        <v>1</v>
      </c>
      <c r="I16" s="486">
        <v>1</v>
      </c>
      <c r="J16" s="486">
        <v>0</v>
      </c>
      <c r="K16" s="486">
        <v>3</v>
      </c>
      <c r="L16" s="486">
        <v>1</v>
      </c>
      <c r="M16" s="831"/>
      <c r="N16" s="833"/>
    </row>
    <row r="17" spans="1:14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ht="8.4499999999999993" customHeight="1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4" s="172" customFormat="1" ht="12.75" x14ac:dyDescent="0.2">
      <c r="A19" s="843" t="s">
        <v>59</v>
      </c>
      <c r="B19" s="843"/>
      <c r="C19" s="843"/>
      <c r="D19" s="843"/>
      <c r="E19" s="849" t="s">
        <v>76</v>
      </c>
      <c r="F19" s="849"/>
      <c r="G19" s="849"/>
      <c r="H19" s="174"/>
      <c r="I19" s="849" t="s">
        <v>77</v>
      </c>
      <c r="J19" s="849"/>
      <c r="K19" s="174"/>
      <c r="L19" s="850" t="s">
        <v>205</v>
      </c>
      <c r="M19" s="850"/>
      <c r="N19" s="850"/>
    </row>
    <row r="20" spans="1:14" ht="10.9" customHeight="1" x14ac:dyDescent="0.25">
      <c r="A20" s="169"/>
      <c r="B20" s="169"/>
      <c r="C20" s="169"/>
      <c r="D20" s="169"/>
      <c r="E20" s="840" t="s">
        <v>78</v>
      </c>
      <c r="F20" s="840"/>
      <c r="G20" s="840"/>
      <c r="H20" s="169"/>
      <c r="I20" s="840" t="s">
        <v>74</v>
      </c>
      <c r="J20" s="840"/>
      <c r="K20" s="169"/>
      <c r="L20" s="840" t="s">
        <v>75</v>
      </c>
      <c r="M20" s="840"/>
      <c r="N20" s="840"/>
    </row>
    <row r="21" spans="1:14" s="172" customFormat="1" ht="12.75" x14ac:dyDescent="0.2">
      <c r="A21" s="175" t="s">
        <v>79</v>
      </c>
      <c r="B21" s="175"/>
      <c r="C21" s="175"/>
      <c r="D21" s="175" t="s">
        <v>80</v>
      </c>
      <c r="E21" s="175"/>
      <c r="F21" s="174"/>
      <c r="G21" s="174"/>
      <c r="H21" s="174"/>
      <c r="I21" s="174"/>
      <c r="J21" s="841">
        <v>44790</v>
      </c>
      <c r="K21" s="842"/>
      <c r="L21" s="842"/>
      <c r="M21" s="842"/>
      <c r="N21" s="842"/>
    </row>
    <row r="22" spans="1:14" ht="21.75" customHeight="1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843" t="s">
        <v>60</v>
      </c>
      <c r="K22" s="843"/>
      <c r="L22" s="843"/>
      <c r="M22" s="843"/>
      <c r="N22" s="843"/>
    </row>
    <row r="23" spans="1:14" hidden="1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hidden="1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1:14" hidden="1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</row>
    <row r="26" spans="1:14" hidden="1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4" hidden="1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4" x14ac:dyDescent="0.25">
      <c r="A28" s="217" t="s">
        <v>634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</sheetData>
  <mergeCells count="29">
    <mergeCell ref="E20:G20"/>
    <mergeCell ref="I20:J20"/>
    <mergeCell ref="L20:N20"/>
    <mergeCell ref="J21:N21"/>
    <mergeCell ref="J22:N22"/>
    <mergeCell ref="L1:N1"/>
    <mergeCell ref="A3:N3"/>
    <mergeCell ref="A4:N4"/>
    <mergeCell ref="A19:D19"/>
    <mergeCell ref="E19:G19"/>
    <mergeCell ref="I19:J19"/>
    <mergeCell ref="L19:N19"/>
    <mergeCell ref="L12:L13"/>
    <mergeCell ref="B14:G14"/>
    <mergeCell ref="M14:N14"/>
    <mergeCell ref="A16:G16"/>
    <mergeCell ref="M16:N16"/>
    <mergeCell ref="A9:N9"/>
    <mergeCell ref="A10:N10"/>
    <mergeCell ref="A11:A13"/>
    <mergeCell ref="B15:G15"/>
    <mergeCell ref="A8:N8"/>
    <mergeCell ref="B11:G13"/>
    <mergeCell ref="H11:J11"/>
    <mergeCell ref="K11:L11"/>
    <mergeCell ref="M11:N13"/>
    <mergeCell ref="H12:H13"/>
    <mergeCell ref="I12:J12"/>
    <mergeCell ref="K12:K13"/>
  </mergeCells>
  <pageMargins left="0.7" right="0.7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tabSelected="1" workbookViewId="0">
      <selection activeCell="Q31" sqref="Q31"/>
    </sheetView>
  </sheetViews>
  <sheetFormatPr defaultColWidth="8.85546875" defaultRowHeight="15" x14ac:dyDescent="0.25"/>
  <cols>
    <col min="1" max="1" width="7.7109375" style="168" customWidth="1"/>
    <col min="2" max="3" width="8.85546875" style="168"/>
    <col min="4" max="4" width="10.5703125" style="168" customWidth="1"/>
    <col min="5" max="16384" width="8.85546875" style="168"/>
  </cols>
  <sheetData>
    <row r="1" spans="1:14" x14ac:dyDescent="0.25">
      <c r="L1" s="661" t="s">
        <v>694</v>
      </c>
      <c r="M1" s="661"/>
      <c r="N1" s="661"/>
    </row>
    <row r="3" spans="1:14" x14ac:dyDescent="0.25">
      <c r="A3" s="648" t="s">
        <v>695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4" x14ac:dyDescent="0.25">
      <c r="A8" s="852" t="s">
        <v>62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4"/>
    </row>
    <row r="9" spans="1:14" x14ac:dyDescent="0.25">
      <c r="A9" s="852" t="s">
        <v>63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4"/>
    </row>
    <row r="10" spans="1:14" ht="11.45" customHeight="1" x14ac:dyDescent="0.25">
      <c r="A10" s="855"/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</row>
    <row r="11" spans="1:14" ht="47.25" customHeight="1" x14ac:dyDescent="0.25">
      <c r="A11" s="486" t="s">
        <v>4</v>
      </c>
      <c r="B11" s="831" t="s">
        <v>189</v>
      </c>
      <c r="C11" s="832"/>
      <c r="D11" s="832"/>
      <c r="E11" s="832"/>
      <c r="F11" s="833"/>
      <c r="G11" s="831" t="s">
        <v>692</v>
      </c>
      <c r="H11" s="832"/>
      <c r="I11" s="832"/>
      <c r="J11" s="833"/>
      <c r="K11" s="831" t="s">
        <v>693</v>
      </c>
      <c r="L11" s="832"/>
      <c r="M11" s="832"/>
      <c r="N11" s="833"/>
    </row>
    <row r="12" spans="1:14" x14ac:dyDescent="0.25">
      <c r="A12" s="486">
        <v>1</v>
      </c>
      <c r="B12" s="831">
        <v>2</v>
      </c>
      <c r="C12" s="832"/>
      <c r="D12" s="832"/>
      <c r="E12" s="832"/>
      <c r="F12" s="833"/>
      <c r="G12" s="831">
        <v>3</v>
      </c>
      <c r="H12" s="832"/>
      <c r="I12" s="832"/>
      <c r="J12" s="833"/>
      <c r="K12" s="831">
        <v>4</v>
      </c>
      <c r="L12" s="832"/>
      <c r="M12" s="832"/>
      <c r="N12" s="833"/>
    </row>
    <row r="13" spans="1:14" x14ac:dyDescent="0.25">
      <c r="A13" s="486">
        <v>1</v>
      </c>
      <c r="B13" s="831" t="s">
        <v>155</v>
      </c>
      <c r="C13" s="832"/>
      <c r="D13" s="832"/>
      <c r="E13" s="832"/>
      <c r="F13" s="833"/>
      <c r="G13" s="831">
        <v>1</v>
      </c>
      <c r="H13" s="832"/>
      <c r="I13" s="832"/>
      <c r="J13" s="833"/>
      <c r="K13" s="831">
        <v>6</v>
      </c>
      <c r="L13" s="832"/>
      <c r="M13" s="832"/>
      <c r="N13" s="833"/>
    </row>
    <row r="14" spans="1:14" x14ac:dyDescent="0.25">
      <c r="A14" s="486">
        <v>4</v>
      </c>
      <c r="B14" s="831" t="s">
        <v>9</v>
      </c>
      <c r="C14" s="832"/>
      <c r="D14" s="832"/>
      <c r="E14" s="832"/>
      <c r="F14" s="833"/>
      <c r="G14" s="831">
        <v>1</v>
      </c>
      <c r="H14" s="832"/>
      <c r="I14" s="832"/>
      <c r="J14" s="833"/>
      <c r="K14" s="831">
        <v>90</v>
      </c>
      <c r="L14" s="832"/>
      <c r="M14" s="832"/>
      <c r="N14" s="833"/>
    </row>
    <row r="15" spans="1:14" ht="15" customHeight="1" x14ac:dyDescent="0.25">
      <c r="A15" s="851" t="s">
        <v>72</v>
      </c>
      <c r="B15" s="851"/>
      <c r="C15" s="851"/>
      <c r="D15" s="851"/>
      <c r="E15" s="851"/>
      <c r="F15" s="851"/>
      <c r="G15" s="831">
        <v>2</v>
      </c>
      <c r="H15" s="832"/>
      <c r="I15" s="832"/>
      <c r="J15" s="833"/>
      <c r="K15" s="831">
        <f>SUM(K13:N14)</f>
        <v>96</v>
      </c>
      <c r="L15" s="832"/>
      <c r="M15" s="832"/>
      <c r="N15" s="833"/>
    </row>
    <row r="16" spans="1:14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ht="12.6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s="172" customFormat="1" ht="12.75" x14ac:dyDescent="0.2">
      <c r="A18" s="843" t="s">
        <v>59</v>
      </c>
      <c r="B18" s="843"/>
      <c r="C18" s="843"/>
      <c r="D18" s="843"/>
      <c r="E18" s="849" t="s">
        <v>76</v>
      </c>
      <c r="F18" s="849"/>
      <c r="G18" s="849"/>
      <c r="H18" s="174"/>
      <c r="I18" s="849" t="s">
        <v>77</v>
      </c>
      <c r="J18" s="849"/>
      <c r="K18" s="174"/>
      <c r="L18" s="850" t="s">
        <v>205</v>
      </c>
      <c r="M18" s="850"/>
      <c r="N18" s="850"/>
    </row>
    <row r="19" spans="1:14" ht="8.4499999999999993" customHeight="1" x14ac:dyDescent="0.25">
      <c r="A19" s="169"/>
      <c r="B19" s="169"/>
      <c r="C19" s="169"/>
      <c r="D19" s="169"/>
      <c r="E19" s="840" t="s">
        <v>78</v>
      </c>
      <c r="F19" s="840"/>
      <c r="G19" s="840"/>
      <c r="H19" s="169"/>
      <c r="I19" s="840" t="s">
        <v>74</v>
      </c>
      <c r="J19" s="840"/>
      <c r="K19" s="169"/>
      <c r="L19" s="840" t="s">
        <v>75</v>
      </c>
      <c r="M19" s="840"/>
      <c r="N19" s="840"/>
    </row>
    <row r="20" spans="1:14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</row>
    <row r="21" spans="1:14" s="172" customFormat="1" ht="12.75" x14ac:dyDescent="0.2">
      <c r="A21" s="175" t="s">
        <v>79</v>
      </c>
      <c r="B21" s="175"/>
      <c r="C21" s="175"/>
      <c r="D21" s="175" t="s">
        <v>80</v>
      </c>
      <c r="E21" s="175"/>
      <c r="F21" s="174"/>
      <c r="G21" s="174"/>
      <c r="H21" s="174"/>
      <c r="I21" s="174"/>
      <c r="J21" s="841">
        <v>44790</v>
      </c>
      <c r="K21" s="842"/>
      <c r="L21" s="842"/>
      <c r="M21" s="842"/>
      <c r="N21" s="842"/>
    </row>
    <row r="22" spans="1:14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843" t="s">
        <v>60</v>
      </c>
      <c r="K22" s="843"/>
      <c r="L22" s="843"/>
      <c r="M22" s="843"/>
      <c r="N22" s="843"/>
    </row>
    <row r="23" spans="1:14" hidden="1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hidden="1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1:14" hidden="1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</row>
    <row r="26" spans="1:14" x14ac:dyDescent="0.25">
      <c r="A26" s="217" t="s">
        <v>634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</sheetData>
  <mergeCells count="30">
    <mergeCell ref="J21:N21"/>
    <mergeCell ref="J22:N22"/>
    <mergeCell ref="L1:N1"/>
    <mergeCell ref="A3:N3"/>
    <mergeCell ref="A4:N4"/>
    <mergeCell ref="A18:D18"/>
    <mergeCell ref="E18:G18"/>
    <mergeCell ref="I18:J18"/>
    <mergeCell ref="L18:N18"/>
    <mergeCell ref="E19:G19"/>
    <mergeCell ref="I19:J19"/>
    <mergeCell ref="L19:N19"/>
    <mergeCell ref="A15:F15"/>
    <mergeCell ref="G15:J15"/>
    <mergeCell ref="K15:N15"/>
    <mergeCell ref="B13:F13"/>
    <mergeCell ref="G13:J13"/>
    <mergeCell ref="K13:N13"/>
    <mergeCell ref="B14:F14"/>
    <mergeCell ref="G14:J14"/>
    <mergeCell ref="K14:N14"/>
    <mergeCell ref="B12:F12"/>
    <mergeCell ref="G12:J12"/>
    <mergeCell ref="K12:N12"/>
    <mergeCell ref="A8:N8"/>
    <mergeCell ref="A9:N9"/>
    <mergeCell ref="A10:N10"/>
    <mergeCell ref="B11:F11"/>
    <mergeCell ref="G11:J11"/>
    <mergeCell ref="K11:N11"/>
  </mergeCells>
  <pageMargins left="0.7" right="0.7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95"/>
  <sheetViews>
    <sheetView topLeftCell="A73" zoomScale="120" zoomScaleNormal="120" workbookViewId="0">
      <selection activeCell="A3" sqref="A3:AD4"/>
    </sheetView>
  </sheetViews>
  <sheetFormatPr defaultColWidth="8.85546875" defaultRowHeight="15" x14ac:dyDescent="0.25"/>
  <cols>
    <col min="1" max="1" width="8.85546875" style="21"/>
    <col min="2" max="2" width="31.7109375" style="21" customWidth="1"/>
    <col min="3" max="4" width="3.7109375" style="21" customWidth="1"/>
    <col min="5" max="5" width="4.85546875" style="21" customWidth="1"/>
    <col min="6" max="6" width="3.5703125" style="21" customWidth="1"/>
    <col min="7" max="7" width="3.42578125" style="21" customWidth="1"/>
    <col min="8" max="8" width="3.140625" style="21" customWidth="1"/>
    <col min="9" max="9" width="3.28515625" style="21" customWidth="1"/>
    <col min="10" max="10" width="3" style="21" customWidth="1"/>
    <col min="11" max="11" width="2.7109375" style="21" customWidth="1"/>
    <col min="12" max="12" width="3.42578125" style="21" customWidth="1"/>
    <col min="13" max="13" width="4.140625" style="21" customWidth="1"/>
    <col min="14" max="14" width="3.140625" style="21" customWidth="1"/>
    <col min="15" max="15" width="5.85546875" style="21" customWidth="1"/>
    <col min="16" max="16" width="3" style="21" customWidth="1"/>
    <col min="17" max="17" width="5.7109375" style="21" customWidth="1"/>
    <col min="18" max="18" width="3.85546875" style="21" customWidth="1"/>
    <col min="19" max="19" width="3.140625" style="21" customWidth="1"/>
    <col min="20" max="20" width="3.7109375" style="21" customWidth="1"/>
    <col min="21" max="21" width="5.7109375" style="21" customWidth="1"/>
    <col min="22" max="23" width="3.7109375" style="21" customWidth="1"/>
    <col min="24" max="24" width="3.42578125" style="21" customWidth="1"/>
    <col min="25" max="25" width="5.7109375" style="21" customWidth="1"/>
    <col min="26" max="26" width="3.42578125" style="21" customWidth="1"/>
    <col min="27" max="27" width="7.28515625" style="21" customWidth="1"/>
    <col min="28" max="28" width="5.85546875" style="21" customWidth="1"/>
    <col min="29" max="29" width="3.42578125" style="21" customWidth="1"/>
    <col min="30" max="30" width="3" style="21" customWidth="1"/>
    <col min="31" max="16384" width="8.85546875" style="21"/>
  </cols>
  <sheetData>
    <row r="1" spans="1:30" ht="22.15" customHeight="1" x14ac:dyDescent="0.25">
      <c r="Z1" s="559" t="s">
        <v>101</v>
      </c>
      <c r="AA1" s="559"/>
      <c r="AB1" s="559"/>
      <c r="AC1" s="559"/>
      <c r="AD1" s="559"/>
    </row>
    <row r="2" spans="1:30" ht="15.6" customHeight="1" x14ac:dyDescent="0.2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</row>
    <row r="3" spans="1:30" x14ac:dyDescent="0.25">
      <c r="A3" s="579" t="s">
        <v>135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</row>
    <row r="4" spans="1:30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</row>
    <row r="5" spans="1:30" ht="16.14999999999999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149999999999999" customHeight="1" x14ac:dyDescent="0.25">
      <c r="A6" s="572" t="s">
        <v>97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</row>
    <row r="7" spans="1:30" ht="16.149999999999999" customHeight="1" x14ac:dyDescent="0.25">
      <c r="A7" s="572" t="s">
        <v>98</v>
      </c>
      <c r="B7" s="572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</row>
    <row r="8" spans="1:30" ht="16.149999999999999" customHeight="1" x14ac:dyDescent="0.25">
      <c r="A8" s="583"/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</row>
    <row r="9" spans="1:30" ht="31.9" customHeight="1" x14ac:dyDescent="0.25">
      <c r="A9" s="581" t="s">
        <v>4</v>
      </c>
      <c r="B9" s="581" t="s">
        <v>839</v>
      </c>
      <c r="C9" s="581" t="s">
        <v>136</v>
      </c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  <c r="AC9" s="581"/>
      <c r="AD9" s="581"/>
    </row>
    <row r="10" spans="1:30" s="22" customFormat="1" ht="144" customHeight="1" x14ac:dyDescent="0.25">
      <c r="A10" s="581"/>
      <c r="B10" s="581"/>
      <c r="C10" s="264" t="s">
        <v>144</v>
      </c>
      <c r="D10" s="264" t="s">
        <v>146</v>
      </c>
      <c r="E10" s="264" t="s">
        <v>147</v>
      </c>
      <c r="F10" s="268" t="s">
        <v>148</v>
      </c>
      <c r="G10" s="268" t="s">
        <v>149</v>
      </c>
      <c r="H10" s="343" t="s">
        <v>150</v>
      </c>
      <c r="I10" s="343" t="s">
        <v>151</v>
      </c>
      <c r="J10" s="38" t="s">
        <v>142</v>
      </c>
      <c r="K10" s="38" t="s">
        <v>145</v>
      </c>
      <c r="L10" s="38" t="s">
        <v>152</v>
      </c>
      <c r="M10" s="38" t="s">
        <v>153</v>
      </c>
      <c r="N10" s="38" t="s">
        <v>154</v>
      </c>
      <c r="O10" s="38" t="s">
        <v>155</v>
      </c>
      <c r="P10" s="38" t="s">
        <v>156</v>
      </c>
      <c r="Q10" s="38" t="s">
        <v>157</v>
      </c>
      <c r="R10" s="38" t="s">
        <v>158</v>
      </c>
      <c r="S10" s="38" t="s">
        <v>126</v>
      </c>
      <c r="T10" s="38" t="s">
        <v>127</v>
      </c>
      <c r="U10" s="38" t="s">
        <v>128</v>
      </c>
      <c r="V10" s="38" t="s">
        <v>159</v>
      </c>
      <c r="W10" s="38" t="s">
        <v>160</v>
      </c>
      <c r="X10" s="38" t="s">
        <v>161</v>
      </c>
      <c r="Y10" s="38" t="s">
        <v>129</v>
      </c>
      <c r="Z10" s="38" t="s">
        <v>130</v>
      </c>
      <c r="AA10" s="38" t="s">
        <v>131</v>
      </c>
      <c r="AB10" s="38" t="s">
        <v>132</v>
      </c>
      <c r="AC10" s="38" t="s">
        <v>133</v>
      </c>
      <c r="AD10" s="38" t="s">
        <v>134</v>
      </c>
    </row>
    <row r="11" spans="1:30" ht="14.45" customHeight="1" x14ac:dyDescent="0.25">
      <c r="A11" s="267">
        <v>1</v>
      </c>
      <c r="B11" s="267">
        <v>2</v>
      </c>
      <c r="C11" s="269">
        <v>32</v>
      </c>
      <c r="D11" s="269">
        <v>33</v>
      </c>
      <c r="E11" s="269">
        <v>34</v>
      </c>
      <c r="F11" s="269">
        <v>35</v>
      </c>
      <c r="G11" s="269">
        <v>36</v>
      </c>
      <c r="H11" s="267">
        <v>37</v>
      </c>
      <c r="I11" s="267">
        <v>38</v>
      </c>
      <c r="J11" s="267">
        <v>39</v>
      </c>
      <c r="K11" s="267">
        <v>40</v>
      </c>
      <c r="L11" s="267">
        <v>41</v>
      </c>
      <c r="M11" s="267">
        <v>42</v>
      </c>
      <c r="N11" s="267">
        <v>43</v>
      </c>
      <c r="O11" s="267">
        <v>44</v>
      </c>
      <c r="P11" s="267">
        <v>45</v>
      </c>
      <c r="Q11" s="267">
        <v>46</v>
      </c>
      <c r="R11" s="267">
        <v>47</v>
      </c>
      <c r="S11" s="267">
        <v>48</v>
      </c>
      <c r="T11" s="267">
        <v>49</v>
      </c>
      <c r="U11" s="267">
        <v>50</v>
      </c>
      <c r="V11" s="267">
        <v>51</v>
      </c>
      <c r="W11" s="267">
        <v>52</v>
      </c>
      <c r="X11" s="267">
        <v>53</v>
      </c>
      <c r="Y11" s="267">
        <v>54</v>
      </c>
      <c r="Z11" s="267">
        <v>55</v>
      </c>
      <c r="AA11" s="267">
        <v>56</v>
      </c>
      <c r="AB11" s="267">
        <v>57</v>
      </c>
      <c r="AC11" s="267">
        <v>58</v>
      </c>
      <c r="AD11" s="267">
        <v>59</v>
      </c>
    </row>
    <row r="12" spans="1:30" ht="14.45" customHeight="1" x14ac:dyDescent="0.25">
      <c r="A12" s="314" t="s">
        <v>768</v>
      </c>
      <c r="B12" s="315" t="s">
        <v>697</v>
      </c>
      <c r="C12" s="334" t="s">
        <v>71</v>
      </c>
      <c r="D12" s="334" t="s">
        <v>71</v>
      </c>
      <c r="E12" s="334" t="s">
        <v>71</v>
      </c>
      <c r="F12" s="334" t="s">
        <v>71</v>
      </c>
      <c r="G12" s="334" t="s">
        <v>71</v>
      </c>
      <c r="H12" s="334" t="s">
        <v>71</v>
      </c>
      <c r="I12" s="334" t="s">
        <v>71</v>
      </c>
      <c r="J12" s="334" t="s">
        <v>71</v>
      </c>
      <c r="K12" s="334" t="s">
        <v>71</v>
      </c>
      <c r="L12" s="334" t="s">
        <v>71</v>
      </c>
      <c r="M12" s="334" t="s">
        <v>71</v>
      </c>
      <c r="N12" s="334" t="s">
        <v>71</v>
      </c>
      <c r="O12" s="322">
        <f>O13+O14+O15+O16+O17+O85</f>
        <v>2210</v>
      </c>
      <c r="P12" s="334" t="s">
        <v>71</v>
      </c>
      <c r="Q12" s="323">
        <f>Q13+Q14+Q15+Q16+Q17+Q85</f>
        <v>3270</v>
      </c>
      <c r="R12" s="334" t="s">
        <v>71</v>
      </c>
      <c r="S12" s="334" t="s">
        <v>71</v>
      </c>
      <c r="T12" s="334" t="s">
        <v>71</v>
      </c>
      <c r="U12" s="322">
        <f>U13+U14+U15+U16+U17+U85</f>
        <v>0</v>
      </c>
      <c r="V12" s="334" t="s">
        <v>71</v>
      </c>
      <c r="W12" s="334" t="s">
        <v>71</v>
      </c>
      <c r="X12" s="334" t="s">
        <v>71</v>
      </c>
      <c r="Y12" s="322">
        <f>Y13+Y14+Y15+Y16+Y17+Y85</f>
        <v>3387</v>
      </c>
      <c r="Z12" s="334" t="s">
        <v>71</v>
      </c>
      <c r="AA12" s="322">
        <f t="shared" ref="AA12:AB12" si="0">AA13+AA14+AA15+AA16+AA17+AA85</f>
        <v>3582</v>
      </c>
      <c r="AB12" s="322">
        <f t="shared" si="0"/>
        <v>4191</v>
      </c>
      <c r="AC12" s="334" t="s">
        <v>71</v>
      </c>
      <c r="AD12" s="334" t="s">
        <v>71</v>
      </c>
    </row>
    <row r="13" spans="1:30" s="22" customFormat="1" ht="14.45" customHeight="1" x14ac:dyDescent="0.25">
      <c r="A13" s="258" t="s">
        <v>769</v>
      </c>
      <c r="B13" s="253" t="s">
        <v>698</v>
      </c>
      <c r="C13" s="331" t="s">
        <v>71</v>
      </c>
      <c r="D13" s="331" t="s">
        <v>71</v>
      </c>
      <c r="E13" s="331" t="s">
        <v>71</v>
      </c>
      <c r="F13" s="331" t="s">
        <v>71</v>
      </c>
      <c r="G13" s="331" t="s">
        <v>71</v>
      </c>
      <c r="H13" s="331" t="s">
        <v>71</v>
      </c>
      <c r="I13" s="331" t="s">
        <v>71</v>
      </c>
      <c r="J13" s="331" t="s">
        <v>71</v>
      </c>
      <c r="K13" s="331" t="s">
        <v>71</v>
      </c>
      <c r="L13" s="331" t="s">
        <v>71</v>
      </c>
      <c r="M13" s="331" t="s">
        <v>71</v>
      </c>
      <c r="N13" s="331" t="s">
        <v>71</v>
      </c>
      <c r="O13" s="260">
        <v>373</v>
      </c>
      <c r="P13" s="331" t="s">
        <v>71</v>
      </c>
      <c r="Q13" s="269">
        <v>142</v>
      </c>
      <c r="R13" s="331" t="s">
        <v>71</v>
      </c>
      <c r="S13" s="331" t="s">
        <v>71</v>
      </c>
      <c r="T13" s="331" t="s">
        <v>71</v>
      </c>
      <c r="U13" s="269">
        <v>0</v>
      </c>
      <c r="V13" s="331" t="s">
        <v>71</v>
      </c>
      <c r="W13" s="331" t="s">
        <v>71</v>
      </c>
      <c r="X13" s="331" t="s">
        <v>71</v>
      </c>
      <c r="Y13" s="269">
        <v>142</v>
      </c>
      <c r="Z13" s="331" t="s">
        <v>71</v>
      </c>
      <c r="AA13" s="269">
        <v>132</v>
      </c>
      <c r="AB13" s="269">
        <v>92</v>
      </c>
      <c r="AC13" s="331" t="s">
        <v>71</v>
      </c>
      <c r="AD13" s="331" t="s">
        <v>71</v>
      </c>
    </row>
    <row r="14" spans="1:30" s="22" customFormat="1" ht="14.45" customHeight="1" x14ac:dyDescent="0.25">
      <c r="A14" s="258" t="s">
        <v>770</v>
      </c>
      <c r="B14" s="252" t="s">
        <v>732</v>
      </c>
      <c r="C14" s="331" t="s">
        <v>71</v>
      </c>
      <c r="D14" s="331" t="s">
        <v>71</v>
      </c>
      <c r="E14" s="331" t="s">
        <v>71</v>
      </c>
      <c r="F14" s="331" t="s">
        <v>71</v>
      </c>
      <c r="G14" s="331" t="s">
        <v>71</v>
      </c>
      <c r="H14" s="331" t="s">
        <v>71</v>
      </c>
      <c r="I14" s="331" t="s">
        <v>71</v>
      </c>
      <c r="J14" s="331" t="s">
        <v>71</v>
      </c>
      <c r="K14" s="331" t="s">
        <v>71</v>
      </c>
      <c r="L14" s="331" t="s">
        <v>71</v>
      </c>
      <c r="M14" s="331" t="s">
        <v>71</v>
      </c>
      <c r="N14" s="331" t="s">
        <v>71</v>
      </c>
      <c r="O14" s="260">
        <v>1473</v>
      </c>
      <c r="P14" s="331" t="s">
        <v>71</v>
      </c>
      <c r="Q14" s="269">
        <v>937</v>
      </c>
      <c r="R14" s="331" t="s">
        <v>71</v>
      </c>
      <c r="S14" s="331" t="s">
        <v>71</v>
      </c>
      <c r="T14" s="331" t="s">
        <v>71</v>
      </c>
      <c r="U14" s="269">
        <v>0</v>
      </c>
      <c r="V14" s="331" t="s">
        <v>71</v>
      </c>
      <c r="W14" s="331" t="s">
        <v>71</v>
      </c>
      <c r="X14" s="331" t="s">
        <v>71</v>
      </c>
      <c r="Y14" s="269">
        <v>1186</v>
      </c>
      <c r="Z14" s="331" t="s">
        <v>71</v>
      </c>
      <c r="AA14" s="269">
        <v>1453</v>
      </c>
      <c r="AB14" s="269">
        <v>2135</v>
      </c>
      <c r="AC14" s="331" t="s">
        <v>71</v>
      </c>
      <c r="AD14" s="331" t="s">
        <v>71</v>
      </c>
    </row>
    <row r="15" spans="1:30" s="22" customFormat="1" ht="14.45" customHeight="1" x14ac:dyDescent="0.25">
      <c r="A15" s="258" t="s">
        <v>771</v>
      </c>
      <c r="B15" s="253" t="s">
        <v>733</v>
      </c>
      <c r="C15" s="331" t="s">
        <v>71</v>
      </c>
      <c r="D15" s="331" t="s">
        <v>71</v>
      </c>
      <c r="E15" s="331" t="s">
        <v>71</v>
      </c>
      <c r="F15" s="331" t="s">
        <v>71</v>
      </c>
      <c r="G15" s="331" t="s">
        <v>71</v>
      </c>
      <c r="H15" s="331" t="s">
        <v>71</v>
      </c>
      <c r="I15" s="331" t="s">
        <v>71</v>
      </c>
      <c r="J15" s="331" t="s">
        <v>71</v>
      </c>
      <c r="K15" s="331" t="s">
        <v>71</v>
      </c>
      <c r="L15" s="331" t="s">
        <v>71</v>
      </c>
      <c r="M15" s="331" t="s">
        <v>71</v>
      </c>
      <c r="N15" s="331" t="s">
        <v>71</v>
      </c>
      <c r="O15" s="260">
        <v>247</v>
      </c>
      <c r="P15" s="331" t="s">
        <v>71</v>
      </c>
      <c r="Q15" s="269">
        <v>1122</v>
      </c>
      <c r="R15" s="331" t="s">
        <v>71</v>
      </c>
      <c r="S15" s="331" t="s">
        <v>71</v>
      </c>
      <c r="T15" s="331" t="s">
        <v>71</v>
      </c>
      <c r="U15" s="269">
        <v>0</v>
      </c>
      <c r="V15" s="331" t="s">
        <v>71</v>
      </c>
      <c r="W15" s="331" t="s">
        <v>71</v>
      </c>
      <c r="X15" s="331" t="s">
        <v>71</v>
      </c>
      <c r="Y15" s="269">
        <v>1058</v>
      </c>
      <c r="Z15" s="331" t="s">
        <v>71</v>
      </c>
      <c r="AA15" s="269">
        <v>1020</v>
      </c>
      <c r="AB15" s="269">
        <v>927</v>
      </c>
      <c r="AC15" s="331" t="s">
        <v>71</v>
      </c>
      <c r="AD15" s="331" t="s">
        <v>71</v>
      </c>
    </row>
    <row r="16" spans="1:30" s="22" customFormat="1" ht="14.45" customHeight="1" x14ac:dyDescent="0.25">
      <c r="A16" s="258" t="s">
        <v>772</v>
      </c>
      <c r="B16" s="253" t="s">
        <v>734</v>
      </c>
      <c r="C16" s="331" t="s">
        <v>71</v>
      </c>
      <c r="D16" s="331" t="s">
        <v>71</v>
      </c>
      <c r="E16" s="331" t="s">
        <v>71</v>
      </c>
      <c r="F16" s="331" t="s">
        <v>71</v>
      </c>
      <c r="G16" s="331" t="s">
        <v>71</v>
      </c>
      <c r="H16" s="331" t="s">
        <v>71</v>
      </c>
      <c r="I16" s="331" t="s">
        <v>71</v>
      </c>
      <c r="J16" s="331" t="s">
        <v>71</v>
      </c>
      <c r="K16" s="331" t="s">
        <v>71</v>
      </c>
      <c r="L16" s="331" t="s">
        <v>71</v>
      </c>
      <c r="M16" s="331" t="s">
        <v>71</v>
      </c>
      <c r="N16" s="331" t="s">
        <v>71</v>
      </c>
      <c r="O16" s="260">
        <v>117</v>
      </c>
      <c r="P16" s="331" t="s">
        <v>71</v>
      </c>
      <c r="Q16" s="269">
        <v>1069</v>
      </c>
      <c r="R16" s="331" t="s">
        <v>71</v>
      </c>
      <c r="S16" s="331" t="s">
        <v>71</v>
      </c>
      <c r="T16" s="331" t="s">
        <v>71</v>
      </c>
      <c r="U16" s="269">
        <v>0</v>
      </c>
      <c r="V16" s="331" t="s">
        <v>71</v>
      </c>
      <c r="W16" s="331" t="s">
        <v>71</v>
      </c>
      <c r="X16" s="331" t="s">
        <v>71</v>
      </c>
      <c r="Y16" s="269">
        <v>1001</v>
      </c>
      <c r="Z16" s="331" t="s">
        <v>71</v>
      </c>
      <c r="AA16" s="269">
        <v>977</v>
      </c>
      <c r="AB16" s="269">
        <v>1037</v>
      </c>
      <c r="AC16" s="331" t="s">
        <v>71</v>
      </c>
      <c r="AD16" s="331" t="s">
        <v>71</v>
      </c>
    </row>
    <row r="17" spans="1:30" s="22" customFormat="1" ht="14.45" customHeight="1" x14ac:dyDescent="0.25">
      <c r="A17" s="258" t="s">
        <v>773</v>
      </c>
      <c r="B17" s="255" t="s">
        <v>699</v>
      </c>
      <c r="C17" s="331" t="s">
        <v>71</v>
      </c>
      <c r="D17" s="331" t="s">
        <v>71</v>
      </c>
      <c r="E17" s="331" t="s">
        <v>71</v>
      </c>
      <c r="F17" s="331" t="s">
        <v>71</v>
      </c>
      <c r="G17" s="331" t="s">
        <v>71</v>
      </c>
      <c r="H17" s="331" t="s">
        <v>71</v>
      </c>
      <c r="I17" s="331" t="s">
        <v>71</v>
      </c>
      <c r="J17" s="331" t="s">
        <v>71</v>
      </c>
      <c r="K17" s="331" t="s">
        <v>71</v>
      </c>
      <c r="L17" s="331" t="s">
        <v>71</v>
      </c>
      <c r="M17" s="331" t="s">
        <v>71</v>
      </c>
      <c r="N17" s="331" t="s">
        <v>71</v>
      </c>
      <c r="O17" s="260">
        <v>0</v>
      </c>
      <c r="P17" s="331" t="s">
        <v>71</v>
      </c>
      <c r="Q17" s="269">
        <v>0</v>
      </c>
      <c r="R17" s="331" t="s">
        <v>71</v>
      </c>
      <c r="S17" s="331" t="s">
        <v>71</v>
      </c>
      <c r="T17" s="331" t="s">
        <v>71</v>
      </c>
      <c r="U17" s="269">
        <v>0</v>
      </c>
      <c r="V17" s="331" t="s">
        <v>71</v>
      </c>
      <c r="W17" s="331" t="s">
        <v>71</v>
      </c>
      <c r="X17" s="331" t="s">
        <v>71</v>
      </c>
      <c r="Y17" s="269">
        <v>0</v>
      </c>
      <c r="Z17" s="331" t="s">
        <v>71</v>
      </c>
      <c r="AA17" s="269">
        <v>0</v>
      </c>
      <c r="AB17" s="269">
        <v>0</v>
      </c>
      <c r="AC17" s="331" t="s">
        <v>71</v>
      </c>
      <c r="AD17" s="331" t="s">
        <v>71</v>
      </c>
    </row>
    <row r="18" spans="1:30" ht="14.45" customHeight="1" x14ac:dyDescent="0.25">
      <c r="A18" s="314" t="s">
        <v>774</v>
      </c>
      <c r="B18" s="315" t="s">
        <v>700</v>
      </c>
      <c r="C18" s="334" t="s">
        <v>71</v>
      </c>
      <c r="D18" s="334" t="s">
        <v>71</v>
      </c>
      <c r="E18" s="334" t="s">
        <v>71</v>
      </c>
      <c r="F18" s="334" t="s">
        <v>71</v>
      </c>
      <c r="G18" s="334" t="s">
        <v>71</v>
      </c>
      <c r="H18" s="334" t="s">
        <v>71</v>
      </c>
      <c r="I18" s="334" t="s">
        <v>71</v>
      </c>
      <c r="J18" s="334" t="s">
        <v>71</v>
      </c>
      <c r="K18" s="334" t="s">
        <v>71</v>
      </c>
      <c r="L18" s="334" t="s">
        <v>71</v>
      </c>
      <c r="M18" s="334" t="s">
        <v>71</v>
      </c>
      <c r="N18" s="334" t="s">
        <v>71</v>
      </c>
      <c r="O18" s="322">
        <f>O19+O20+O21+O22+O23+O24+O25+O27+O28+O26</f>
        <v>1003</v>
      </c>
      <c r="P18" s="334" t="s">
        <v>71</v>
      </c>
      <c r="Q18" s="323">
        <f>Q19+Q20+Q21+Q22+Q23+Q24+Q25+Q27+Q28+Q26</f>
        <v>10019</v>
      </c>
      <c r="R18" s="334" t="s">
        <v>71</v>
      </c>
      <c r="S18" s="334" t="s">
        <v>71</v>
      </c>
      <c r="T18" s="334" t="s">
        <v>71</v>
      </c>
      <c r="U18" s="322">
        <f>U19+U20+U21+U22+U23+U24+U25+U27+U28+U26</f>
        <v>2780</v>
      </c>
      <c r="V18" s="334" t="s">
        <v>71</v>
      </c>
      <c r="W18" s="334" t="s">
        <v>71</v>
      </c>
      <c r="X18" s="334" t="s">
        <v>71</v>
      </c>
      <c r="Y18" s="322">
        <f>Y19+Y20+Y21+Y22+Y23+Y24+Y25+Y27+Y28+Y26</f>
        <v>7501</v>
      </c>
      <c r="Z18" s="334" t="s">
        <v>71</v>
      </c>
      <c r="AA18" s="322">
        <f t="shared" ref="AA18:AB18" si="1">AA19+AA20+AA21+AA22+AA23+AA24+AA25+AA27+AA28+AA26</f>
        <v>10524</v>
      </c>
      <c r="AB18" s="322">
        <f t="shared" si="1"/>
        <v>3497</v>
      </c>
      <c r="AC18" s="334" t="s">
        <v>71</v>
      </c>
      <c r="AD18" s="334" t="s">
        <v>71</v>
      </c>
    </row>
    <row r="19" spans="1:30" s="22" customFormat="1" ht="14.45" customHeight="1" x14ac:dyDescent="0.25">
      <c r="A19" s="258" t="s">
        <v>775</v>
      </c>
      <c r="B19" s="253" t="s">
        <v>560</v>
      </c>
      <c r="C19" s="331" t="s">
        <v>71</v>
      </c>
      <c r="D19" s="331" t="s">
        <v>71</v>
      </c>
      <c r="E19" s="331" t="s">
        <v>71</v>
      </c>
      <c r="F19" s="331" t="s">
        <v>71</v>
      </c>
      <c r="G19" s="331" t="s">
        <v>71</v>
      </c>
      <c r="H19" s="331" t="s">
        <v>71</v>
      </c>
      <c r="I19" s="331" t="s">
        <v>71</v>
      </c>
      <c r="J19" s="331" t="s">
        <v>71</v>
      </c>
      <c r="K19" s="331" t="s">
        <v>71</v>
      </c>
      <c r="L19" s="331" t="s">
        <v>71</v>
      </c>
      <c r="M19" s="331" t="s">
        <v>71</v>
      </c>
      <c r="N19" s="331" t="s">
        <v>71</v>
      </c>
      <c r="O19" s="260">
        <v>130</v>
      </c>
      <c r="P19" s="331" t="s">
        <v>71</v>
      </c>
      <c r="Q19" s="269">
        <v>700</v>
      </c>
      <c r="R19" s="331" t="s">
        <v>71</v>
      </c>
      <c r="S19" s="331" t="s">
        <v>71</v>
      </c>
      <c r="T19" s="331" t="s">
        <v>71</v>
      </c>
      <c r="U19" s="269">
        <v>186</v>
      </c>
      <c r="V19" s="331" t="s">
        <v>71</v>
      </c>
      <c r="W19" s="331" t="s">
        <v>71</v>
      </c>
      <c r="X19" s="331" t="s">
        <v>71</v>
      </c>
      <c r="Y19" s="269">
        <v>566</v>
      </c>
      <c r="Z19" s="331" t="s">
        <v>71</v>
      </c>
      <c r="AA19" s="269">
        <v>380</v>
      </c>
      <c r="AB19" s="269">
        <v>446</v>
      </c>
      <c r="AC19" s="331" t="s">
        <v>71</v>
      </c>
      <c r="AD19" s="331" t="s">
        <v>71</v>
      </c>
    </row>
    <row r="20" spans="1:30" s="22" customFormat="1" ht="14.45" customHeight="1" x14ac:dyDescent="0.25">
      <c r="A20" s="258" t="s">
        <v>776</v>
      </c>
      <c r="B20" s="252" t="s">
        <v>735</v>
      </c>
      <c r="C20" s="331" t="s">
        <v>71</v>
      </c>
      <c r="D20" s="331" t="s">
        <v>71</v>
      </c>
      <c r="E20" s="331" t="s">
        <v>71</v>
      </c>
      <c r="F20" s="331" t="s">
        <v>71</v>
      </c>
      <c r="G20" s="331" t="s">
        <v>71</v>
      </c>
      <c r="H20" s="331" t="s">
        <v>71</v>
      </c>
      <c r="I20" s="331" t="s">
        <v>71</v>
      </c>
      <c r="J20" s="331" t="s">
        <v>71</v>
      </c>
      <c r="K20" s="331" t="s">
        <v>71</v>
      </c>
      <c r="L20" s="331" t="s">
        <v>71</v>
      </c>
      <c r="M20" s="331" t="s">
        <v>71</v>
      </c>
      <c r="N20" s="331" t="s">
        <v>71</v>
      </c>
      <c r="O20" s="260">
        <v>123</v>
      </c>
      <c r="P20" s="331" t="s">
        <v>71</v>
      </c>
      <c r="Q20" s="269">
        <v>1581</v>
      </c>
      <c r="R20" s="331" t="s">
        <v>71</v>
      </c>
      <c r="S20" s="331" t="s">
        <v>71</v>
      </c>
      <c r="T20" s="331" t="s">
        <v>71</v>
      </c>
      <c r="U20" s="269">
        <v>460</v>
      </c>
      <c r="V20" s="331" t="s">
        <v>71</v>
      </c>
      <c r="W20" s="331" t="s">
        <v>71</v>
      </c>
      <c r="X20" s="331" t="s">
        <v>71</v>
      </c>
      <c r="Y20" s="269">
        <v>1076</v>
      </c>
      <c r="Z20" s="331" t="s">
        <v>71</v>
      </c>
      <c r="AA20" s="269">
        <v>840</v>
      </c>
      <c r="AB20" s="269">
        <v>553</v>
      </c>
      <c r="AC20" s="331" t="s">
        <v>71</v>
      </c>
      <c r="AD20" s="331" t="s">
        <v>71</v>
      </c>
    </row>
    <row r="21" spans="1:30" s="22" customFormat="1" ht="14.45" customHeight="1" x14ac:dyDescent="0.25">
      <c r="A21" s="258" t="s">
        <v>777</v>
      </c>
      <c r="B21" s="252" t="s">
        <v>736</v>
      </c>
      <c r="C21" s="331" t="s">
        <v>71</v>
      </c>
      <c r="D21" s="331" t="s">
        <v>71</v>
      </c>
      <c r="E21" s="331" t="s">
        <v>71</v>
      </c>
      <c r="F21" s="331" t="s">
        <v>71</v>
      </c>
      <c r="G21" s="331" t="s">
        <v>71</v>
      </c>
      <c r="H21" s="331" t="s">
        <v>71</v>
      </c>
      <c r="I21" s="331" t="s">
        <v>71</v>
      </c>
      <c r="J21" s="331" t="s">
        <v>71</v>
      </c>
      <c r="K21" s="331" t="s">
        <v>71</v>
      </c>
      <c r="L21" s="331" t="s">
        <v>71</v>
      </c>
      <c r="M21" s="331" t="s">
        <v>71</v>
      </c>
      <c r="N21" s="331" t="s">
        <v>71</v>
      </c>
      <c r="O21" s="260">
        <v>150</v>
      </c>
      <c r="P21" s="331" t="s">
        <v>71</v>
      </c>
      <c r="Q21" s="269">
        <v>1018</v>
      </c>
      <c r="R21" s="331" t="s">
        <v>71</v>
      </c>
      <c r="S21" s="331" t="s">
        <v>71</v>
      </c>
      <c r="T21" s="331" t="s">
        <v>71</v>
      </c>
      <c r="U21" s="269">
        <v>591</v>
      </c>
      <c r="V21" s="331" t="s">
        <v>71</v>
      </c>
      <c r="W21" s="331" t="s">
        <v>71</v>
      </c>
      <c r="X21" s="331" t="s">
        <v>71</v>
      </c>
      <c r="Y21" s="269">
        <v>995</v>
      </c>
      <c r="Z21" s="331" t="s">
        <v>71</v>
      </c>
      <c r="AA21" s="269">
        <v>806</v>
      </c>
      <c r="AB21" s="269">
        <v>739</v>
      </c>
      <c r="AC21" s="331" t="s">
        <v>71</v>
      </c>
      <c r="AD21" s="331" t="s">
        <v>71</v>
      </c>
    </row>
    <row r="22" spans="1:30" s="22" customFormat="1" ht="42" customHeight="1" x14ac:dyDescent="0.25">
      <c r="A22" s="258" t="s">
        <v>778</v>
      </c>
      <c r="B22" s="253" t="s">
        <v>737</v>
      </c>
      <c r="C22" s="337" t="s">
        <v>71</v>
      </c>
      <c r="D22" s="337" t="s">
        <v>71</v>
      </c>
      <c r="E22" s="337" t="s">
        <v>71</v>
      </c>
      <c r="F22" s="337" t="s">
        <v>71</v>
      </c>
      <c r="G22" s="337" t="s">
        <v>71</v>
      </c>
      <c r="H22" s="337" t="s">
        <v>71</v>
      </c>
      <c r="I22" s="337" t="s">
        <v>71</v>
      </c>
      <c r="J22" s="337" t="s">
        <v>71</v>
      </c>
      <c r="K22" s="337" t="s">
        <v>71</v>
      </c>
      <c r="L22" s="337" t="s">
        <v>71</v>
      </c>
      <c r="M22" s="337" t="s">
        <v>71</v>
      </c>
      <c r="N22" s="337" t="s">
        <v>71</v>
      </c>
      <c r="O22" s="261">
        <v>0</v>
      </c>
      <c r="P22" s="337" t="s">
        <v>71</v>
      </c>
      <c r="Q22" s="271">
        <v>337</v>
      </c>
      <c r="R22" s="337" t="s">
        <v>71</v>
      </c>
      <c r="S22" s="337" t="s">
        <v>71</v>
      </c>
      <c r="T22" s="337" t="s">
        <v>71</v>
      </c>
      <c r="U22" s="271">
        <v>247</v>
      </c>
      <c r="V22" s="337" t="s">
        <v>71</v>
      </c>
      <c r="W22" s="337" t="s">
        <v>71</v>
      </c>
      <c r="X22" s="337" t="s">
        <v>71</v>
      </c>
      <c r="Y22" s="271">
        <v>338</v>
      </c>
      <c r="Z22" s="337" t="s">
        <v>71</v>
      </c>
      <c r="AA22" s="271">
        <v>458</v>
      </c>
      <c r="AB22" s="271">
        <v>352</v>
      </c>
      <c r="AC22" s="331" t="s">
        <v>71</v>
      </c>
      <c r="AD22" s="331" t="s">
        <v>71</v>
      </c>
    </row>
    <row r="23" spans="1:30" s="22" customFormat="1" ht="14.45" customHeight="1" x14ac:dyDescent="0.25">
      <c r="A23" s="258" t="s">
        <v>779</v>
      </c>
      <c r="B23" s="335" t="s">
        <v>738</v>
      </c>
      <c r="C23" s="331" t="s">
        <v>71</v>
      </c>
      <c r="D23" s="331" t="s">
        <v>71</v>
      </c>
      <c r="E23" s="331" t="s">
        <v>71</v>
      </c>
      <c r="F23" s="331" t="s">
        <v>71</v>
      </c>
      <c r="G23" s="331" t="s">
        <v>71</v>
      </c>
      <c r="H23" s="331" t="s">
        <v>71</v>
      </c>
      <c r="I23" s="331" t="s">
        <v>71</v>
      </c>
      <c r="J23" s="331" t="s">
        <v>71</v>
      </c>
      <c r="K23" s="331" t="s">
        <v>71</v>
      </c>
      <c r="L23" s="331" t="s">
        <v>71</v>
      </c>
      <c r="M23" s="331" t="s">
        <v>71</v>
      </c>
      <c r="N23" s="331" t="s">
        <v>71</v>
      </c>
      <c r="O23" s="260">
        <v>58</v>
      </c>
      <c r="P23" s="331" t="s">
        <v>71</v>
      </c>
      <c r="Q23" s="269">
        <v>3238</v>
      </c>
      <c r="R23" s="331" t="s">
        <v>71</v>
      </c>
      <c r="S23" s="331" t="s">
        <v>71</v>
      </c>
      <c r="T23" s="331" t="s">
        <v>71</v>
      </c>
      <c r="U23" s="269">
        <v>274</v>
      </c>
      <c r="V23" s="331" t="s">
        <v>71</v>
      </c>
      <c r="W23" s="331" t="s">
        <v>71</v>
      </c>
      <c r="X23" s="331" t="s">
        <v>71</v>
      </c>
      <c r="Y23" s="269">
        <v>1367</v>
      </c>
      <c r="Z23" s="331" t="s">
        <v>71</v>
      </c>
      <c r="AA23" s="269">
        <v>1520</v>
      </c>
      <c r="AB23" s="269">
        <v>856</v>
      </c>
      <c r="AC23" s="331" t="s">
        <v>71</v>
      </c>
      <c r="AD23" s="331" t="s">
        <v>71</v>
      </c>
    </row>
    <row r="24" spans="1:30" s="22" customFormat="1" ht="14.45" customHeight="1" x14ac:dyDescent="0.25">
      <c r="A24" s="258" t="s">
        <v>780</v>
      </c>
      <c r="B24" s="252" t="s">
        <v>701</v>
      </c>
      <c r="C24" s="331" t="s">
        <v>71</v>
      </c>
      <c r="D24" s="331" t="s">
        <v>71</v>
      </c>
      <c r="E24" s="331" t="s">
        <v>71</v>
      </c>
      <c r="F24" s="331" t="s">
        <v>71</v>
      </c>
      <c r="G24" s="331" t="s">
        <v>71</v>
      </c>
      <c r="H24" s="331" t="s">
        <v>71</v>
      </c>
      <c r="I24" s="331" t="s">
        <v>71</v>
      </c>
      <c r="J24" s="331" t="s">
        <v>71</v>
      </c>
      <c r="K24" s="331" t="s">
        <v>71</v>
      </c>
      <c r="L24" s="331" t="s">
        <v>71</v>
      </c>
      <c r="M24" s="331" t="s">
        <v>71</v>
      </c>
      <c r="N24" s="331" t="s">
        <v>71</v>
      </c>
      <c r="O24" s="260">
        <v>148</v>
      </c>
      <c r="P24" s="331" t="s">
        <v>71</v>
      </c>
      <c r="Q24" s="269">
        <v>2259</v>
      </c>
      <c r="R24" s="331" t="s">
        <v>71</v>
      </c>
      <c r="S24" s="331" t="s">
        <v>71</v>
      </c>
      <c r="T24" s="331" t="s">
        <v>71</v>
      </c>
      <c r="U24" s="269">
        <v>661</v>
      </c>
      <c r="V24" s="331" t="s">
        <v>71</v>
      </c>
      <c r="W24" s="331" t="s">
        <v>71</v>
      </c>
      <c r="X24" s="331" t="s">
        <v>71</v>
      </c>
      <c r="Y24" s="269">
        <v>1414</v>
      </c>
      <c r="Z24" s="331" t="s">
        <v>71</v>
      </c>
      <c r="AA24" s="269">
        <v>5721</v>
      </c>
      <c r="AB24" s="269">
        <v>285</v>
      </c>
      <c r="AC24" s="331" t="s">
        <v>71</v>
      </c>
      <c r="AD24" s="331" t="s">
        <v>71</v>
      </c>
    </row>
    <row r="25" spans="1:30" s="22" customFormat="1" ht="14.45" customHeight="1" x14ac:dyDescent="0.25">
      <c r="A25" s="258" t="s">
        <v>781</v>
      </c>
      <c r="B25" s="253" t="s">
        <v>739</v>
      </c>
      <c r="C25" s="331" t="s">
        <v>71</v>
      </c>
      <c r="D25" s="331" t="s">
        <v>71</v>
      </c>
      <c r="E25" s="331" t="s">
        <v>71</v>
      </c>
      <c r="F25" s="331" t="s">
        <v>71</v>
      </c>
      <c r="G25" s="331" t="s">
        <v>71</v>
      </c>
      <c r="H25" s="331" t="s">
        <v>71</v>
      </c>
      <c r="I25" s="331" t="s">
        <v>71</v>
      </c>
      <c r="J25" s="331" t="s">
        <v>71</v>
      </c>
      <c r="K25" s="331" t="s">
        <v>71</v>
      </c>
      <c r="L25" s="331" t="s">
        <v>71</v>
      </c>
      <c r="M25" s="331" t="s">
        <v>71</v>
      </c>
      <c r="N25" s="331" t="s">
        <v>71</v>
      </c>
      <c r="O25" s="260">
        <v>381</v>
      </c>
      <c r="P25" s="331" t="s">
        <v>71</v>
      </c>
      <c r="Q25" s="269">
        <v>116</v>
      </c>
      <c r="R25" s="331" t="s">
        <v>71</v>
      </c>
      <c r="S25" s="331" t="s">
        <v>71</v>
      </c>
      <c r="T25" s="331" t="s">
        <v>71</v>
      </c>
      <c r="U25" s="269">
        <v>98</v>
      </c>
      <c r="V25" s="331" t="s">
        <v>71</v>
      </c>
      <c r="W25" s="331" t="s">
        <v>71</v>
      </c>
      <c r="X25" s="331" t="s">
        <v>71</v>
      </c>
      <c r="Y25" s="269">
        <v>595</v>
      </c>
      <c r="Z25" s="331" t="s">
        <v>71</v>
      </c>
      <c r="AA25" s="269">
        <v>224</v>
      </c>
      <c r="AB25" s="269">
        <v>239</v>
      </c>
      <c r="AC25" s="331" t="s">
        <v>71</v>
      </c>
      <c r="AD25" s="331" t="s">
        <v>71</v>
      </c>
    </row>
    <row r="26" spans="1:30" s="22" customFormat="1" ht="14.45" customHeight="1" x14ac:dyDescent="0.25">
      <c r="A26" s="258"/>
      <c r="B26" s="349" t="s">
        <v>702</v>
      </c>
      <c r="C26" s="332" t="s">
        <v>71</v>
      </c>
      <c r="D26" s="332" t="s">
        <v>71</v>
      </c>
      <c r="E26" s="332" t="s">
        <v>71</v>
      </c>
      <c r="F26" s="332" t="s">
        <v>71</v>
      </c>
      <c r="G26" s="332" t="s">
        <v>71</v>
      </c>
      <c r="H26" s="332" t="s">
        <v>71</v>
      </c>
      <c r="I26" s="332" t="s">
        <v>71</v>
      </c>
      <c r="J26" s="332" t="s">
        <v>71</v>
      </c>
      <c r="K26" s="332" t="s">
        <v>71</v>
      </c>
      <c r="L26" s="332" t="s">
        <v>71</v>
      </c>
      <c r="M26" s="332" t="s">
        <v>71</v>
      </c>
      <c r="N26" s="332" t="s">
        <v>71</v>
      </c>
      <c r="O26" s="340">
        <v>0</v>
      </c>
      <c r="P26" s="338" t="s">
        <v>71</v>
      </c>
      <c r="Q26" s="339">
        <v>0</v>
      </c>
      <c r="R26" s="338" t="s">
        <v>71</v>
      </c>
      <c r="S26" s="338" t="s">
        <v>71</v>
      </c>
      <c r="T26" s="338" t="s">
        <v>71</v>
      </c>
      <c r="U26" s="339">
        <v>0</v>
      </c>
      <c r="V26" s="338" t="s">
        <v>71</v>
      </c>
      <c r="W26" s="338" t="s">
        <v>71</v>
      </c>
      <c r="X26" s="338" t="s">
        <v>71</v>
      </c>
      <c r="Y26" s="339">
        <v>0</v>
      </c>
      <c r="Z26" s="338" t="s">
        <v>71</v>
      </c>
      <c r="AA26" s="339">
        <v>0</v>
      </c>
      <c r="AB26" s="339">
        <v>0</v>
      </c>
      <c r="AC26" s="338" t="s">
        <v>71</v>
      </c>
      <c r="AD26" s="338" t="s">
        <v>71</v>
      </c>
    </row>
    <row r="27" spans="1:30" s="22" customFormat="1" ht="14.45" customHeight="1" x14ac:dyDescent="0.25">
      <c r="A27" s="258" t="s">
        <v>782</v>
      </c>
      <c r="B27" s="336" t="s">
        <v>740</v>
      </c>
      <c r="C27" s="331" t="s">
        <v>71</v>
      </c>
      <c r="D27" s="331" t="s">
        <v>71</v>
      </c>
      <c r="E27" s="331" t="s">
        <v>71</v>
      </c>
      <c r="F27" s="331" t="s">
        <v>71</v>
      </c>
      <c r="G27" s="331" t="s">
        <v>71</v>
      </c>
      <c r="H27" s="331" t="s">
        <v>71</v>
      </c>
      <c r="I27" s="331" t="s">
        <v>71</v>
      </c>
      <c r="J27" s="331" t="s">
        <v>71</v>
      </c>
      <c r="K27" s="331" t="s">
        <v>71</v>
      </c>
      <c r="L27" s="331" t="s">
        <v>71</v>
      </c>
      <c r="M27" s="331" t="s">
        <v>71</v>
      </c>
      <c r="N27" s="331" t="s">
        <v>71</v>
      </c>
      <c r="O27" s="261">
        <v>0</v>
      </c>
      <c r="P27" s="337" t="s">
        <v>71</v>
      </c>
      <c r="Q27" s="271">
        <v>510</v>
      </c>
      <c r="R27" s="337" t="s">
        <v>71</v>
      </c>
      <c r="S27" s="337" t="s">
        <v>71</v>
      </c>
      <c r="T27" s="337" t="s">
        <v>71</v>
      </c>
      <c r="U27" s="271">
        <v>205</v>
      </c>
      <c r="V27" s="337" t="s">
        <v>71</v>
      </c>
      <c r="W27" s="337" t="s">
        <v>71</v>
      </c>
      <c r="X27" s="337" t="s">
        <v>71</v>
      </c>
      <c r="Y27" s="271">
        <v>679</v>
      </c>
      <c r="Z27" s="337" t="s">
        <v>71</v>
      </c>
      <c r="AA27" s="271">
        <v>205</v>
      </c>
      <c r="AB27" s="271">
        <v>0</v>
      </c>
      <c r="AC27" s="337" t="s">
        <v>71</v>
      </c>
      <c r="AD27" s="337" t="s">
        <v>71</v>
      </c>
    </row>
    <row r="28" spans="1:30" s="22" customFormat="1" ht="14.45" customHeight="1" x14ac:dyDescent="0.25">
      <c r="A28" s="258" t="s">
        <v>783</v>
      </c>
      <c r="B28" s="256" t="s">
        <v>703</v>
      </c>
      <c r="C28" s="331" t="s">
        <v>71</v>
      </c>
      <c r="D28" s="331" t="s">
        <v>71</v>
      </c>
      <c r="E28" s="331" t="s">
        <v>71</v>
      </c>
      <c r="F28" s="331" t="s">
        <v>71</v>
      </c>
      <c r="G28" s="331" t="s">
        <v>71</v>
      </c>
      <c r="H28" s="331" t="s">
        <v>71</v>
      </c>
      <c r="I28" s="331" t="s">
        <v>71</v>
      </c>
      <c r="J28" s="331" t="s">
        <v>71</v>
      </c>
      <c r="K28" s="331" t="s">
        <v>71</v>
      </c>
      <c r="L28" s="331" t="s">
        <v>71</v>
      </c>
      <c r="M28" s="331" t="s">
        <v>71</v>
      </c>
      <c r="N28" s="331" t="s">
        <v>71</v>
      </c>
      <c r="O28" s="260">
        <v>13</v>
      </c>
      <c r="P28" s="331" t="s">
        <v>71</v>
      </c>
      <c r="Q28" s="269">
        <v>260</v>
      </c>
      <c r="R28" s="331" t="s">
        <v>71</v>
      </c>
      <c r="S28" s="331" t="s">
        <v>71</v>
      </c>
      <c r="T28" s="331" t="s">
        <v>71</v>
      </c>
      <c r="U28" s="269">
        <v>58</v>
      </c>
      <c r="V28" s="331" t="s">
        <v>71</v>
      </c>
      <c r="W28" s="331" t="s">
        <v>71</v>
      </c>
      <c r="X28" s="331" t="s">
        <v>71</v>
      </c>
      <c r="Y28" s="269">
        <v>471</v>
      </c>
      <c r="Z28" s="331" t="s">
        <v>71</v>
      </c>
      <c r="AA28" s="269">
        <v>370</v>
      </c>
      <c r="AB28" s="269">
        <v>27</v>
      </c>
      <c r="AC28" s="331" t="s">
        <v>71</v>
      </c>
      <c r="AD28" s="331" t="s">
        <v>71</v>
      </c>
    </row>
    <row r="29" spans="1:30" ht="14.45" customHeight="1" x14ac:dyDescent="0.25">
      <c r="A29" s="314" t="s">
        <v>784</v>
      </c>
      <c r="B29" s="315" t="s">
        <v>704</v>
      </c>
      <c r="C29" s="334" t="s">
        <v>71</v>
      </c>
      <c r="D29" s="334" t="s">
        <v>71</v>
      </c>
      <c r="E29" s="334" t="s">
        <v>71</v>
      </c>
      <c r="F29" s="334" t="s">
        <v>71</v>
      </c>
      <c r="G29" s="334" t="s">
        <v>71</v>
      </c>
      <c r="H29" s="334" t="s">
        <v>71</v>
      </c>
      <c r="I29" s="334" t="s">
        <v>71</v>
      </c>
      <c r="J29" s="334" t="s">
        <v>71</v>
      </c>
      <c r="K29" s="334" t="s">
        <v>71</v>
      </c>
      <c r="L29" s="334" t="s">
        <v>71</v>
      </c>
      <c r="M29" s="334" t="s">
        <v>71</v>
      </c>
      <c r="N29" s="334" t="s">
        <v>71</v>
      </c>
      <c r="O29" s="322">
        <f t="shared" ref="O29:Q29" si="2">O30+O31+O32+O33+O34+O35</f>
        <v>1272</v>
      </c>
      <c r="P29" s="334" t="s">
        <v>71</v>
      </c>
      <c r="Q29" s="322">
        <f t="shared" si="2"/>
        <v>1268</v>
      </c>
      <c r="R29" s="334" t="s">
        <v>71</v>
      </c>
      <c r="S29" s="334" t="s">
        <v>71</v>
      </c>
      <c r="T29" s="334" t="s">
        <v>71</v>
      </c>
      <c r="U29" s="322">
        <f t="shared" ref="U29" si="3">U30+U31+U32+U33+U34+U35</f>
        <v>0</v>
      </c>
      <c r="V29" s="334" t="s">
        <v>71</v>
      </c>
      <c r="W29" s="334" t="s">
        <v>71</v>
      </c>
      <c r="X29" s="334" t="s">
        <v>71</v>
      </c>
      <c r="Y29" s="322">
        <f t="shared" ref="Y29" si="4">Y30+Y31+Y32+Y33+Y34+Y35</f>
        <v>5176</v>
      </c>
      <c r="Z29" s="334" t="s">
        <v>71</v>
      </c>
      <c r="AA29" s="322">
        <f>AA30+AA31+AA32+AA33+AA34+AA35</f>
        <v>4504</v>
      </c>
      <c r="AB29" s="322">
        <f t="shared" ref="AB29" si="5">AB30+AB31+AB32+AB33+AB34+AB35</f>
        <v>3979</v>
      </c>
      <c r="AC29" s="334" t="s">
        <v>71</v>
      </c>
      <c r="AD29" s="334" t="s">
        <v>71</v>
      </c>
    </row>
    <row r="30" spans="1:30" s="22" customFormat="1" ht="14.45" customHeight="1" x14ac:dyDescent="0.25">
      <c r="A30" s="258" t="s">
        <v>785</v>
      </c>
      <c r="B30" s="253" t="s">
        <v>705</v>
      </c>
      <c r="C30" s="331" t="s">
        <v>71</v>
      </c>
      <c r="D30" s="331" t="s">
        <v>71</v>
      </c>
      <c r="E30" s="331" t="s">
        <v>71</v>
      </c>
      <c r="F30" s="331" t="s">
        <v>71</v>
      </c>
      <c r="G30" s="331" t="s">
        <v>71</v>
      </c>
      <c r="H30" s="331" t="s">
        <v>71</v>
      </c>
      <c r="I30" s="331" t="s">
        <v>71</v>
      </c>
      <c r="J30" s="331" t="s">
        <v>71</v>
      </c>
      <c r="K30" s="331" t="s">
        <v>71</v>
      </c>
      <c r="L30" s="331" t="s">
        <v>71</v>
      </c>
      <c r="M30" s="331" t="s">
        <v>71</v>
      </c>
      <c r="N30" s="331" t="s">
        <v>71</v>
      </c>
      <c r="O30" s="260">
        <v>298</v>
      </c>
      <c r="P30" s="331" t="s">
        <v>71</v>
      </c>
      <c r="Q30" s="269">
        <v>140</v>
      </c>
      <c r="R30" s="331" t="s">
        <v>71</v>
      </c>
      <c r="S30" s="331" t="s">
        <v>71</v>
      </c>
      <c r="T30" s="331" t="s">
        <v>71</v>
      </c>
      <c r="U30" s="269">
        <v>0</v>
      </c>
      <c r="V30" s="331" t="s">
        <v>71</v>
      </c>
      <c r="W30" s="331" t="s">
        <v>71</v>
      </c>
      <c r="X30" s="331" t="s">
        <v>71</v>
      </c>
      <c r="Y30" s="269">
        <v>545</v>
      </c>
      <c r="Z30" s="331" t="s">
        <v>71</v>
      </c>
      <c r="AA30" s="269">
        <v>478</v>
      </c>
      <c r="AB30" s="269">
        <v>498</v>
      </c>
      <c r="AC30" s="331" t="s">
        <v>71</v>
      </c>
      <c r="AD30" s="331" t="s">
        <v>71</v>
      </c>
    </row>
    <row r="31" spans="1:30" s="22" customFormat="1" ht="14.45" customHeight="1" x14ac:dyDescent="0.25">
      <c r="A31" s="258" t="s">
        <v>786</v>
      </c>
      <c r="B31" s="252" t="s">
        <v>741</v>
      </c>
      <c r="C31" s="331" t="s">
        <v>71</v>
      </c>
      <c r="D31" s="331" t="s">
        <v>71</v>
      </c>
      <c r="E31" s="331" t="s">
        <v>71</v>
      </c>
      <c r="F31" s="331" t="s">
        <v>71</v>
      </c>
      <c r="G31" s="331" t="s">
        <v>71</v>
      </c>
      <c r="H31" s="331" t="s">
        <v>71</v>
      </c>
      <c r="I31" s="331" t="s">
        <v>71</v>
      </c>
      <c r="J31" s="331" t="s">
        <v>71</v>
      </c>
      <c r="K31" s="331" t="s">
        <v>71</v>
      </c>
      <c r="L31" s="331" t="s">
        <v>71</v>
      </c>
      <c r="M31" s="331" t="s">
        <v>71</v>
      </c>
      <c r="N31" s="331" t="s">
        <v>71</v>
      </c>
      <c r="O31" s="260">
        <v>367</v>
      </c>
      <c r="P31" s="331" t="s">
        <v>71</v>
      </c>
      <c r="Q31" s="269">
        <v>442</v>
      </c>
      <c r="R31" s="331" t="s">
        <v>71</v>
      </c>
      <c r="S31" s="331" t="s">
        <v>71</v>
      </c>
      <c r="T31" s="331" t="s">
        <v>71</v>
      </c>
      <c r="U31" s="269">
        <v>0</v>
      </c>
      <c r="V31" s="331" t="s">
        <v>71</v>
      </c>
      <c r="W31" s="331" t="s">
        <v>71</v>
      </c>
      <c r="X31" s="331" t="s">
        <v>71</v>
      </c>
      <c r="Y31" s="269">
        <v>3775</v>
      </c>
      <c r="Z31" s="331" t="s">
        <v>71</v>
      </c>
      <c r="AA31" s="269">
        <v>3235</v>
      </c>
      <c r="AB31" s="269">
        <v>2640</v>
      </c>
      <c r="AC31" s="331" t="s">
        <v>71</v>
      </c>
      <c r="AD31" s="331" t="s">
        <v>71</v>
      </c>
    </row>
    <row r="32" spans="1:30" s="22" customFormat="1" ht="14.45" customHeight="1" x14ac:dyDescent="0.25">
      <c r="A32" s="258" t="s">
        <v>787</v>
      </c>
      <c r="B32" s="252" t="s">
        <v>742</v>
      </c>
      <c r="C32" s="331" t="s">
        <v>71</v>
      </c>
      <c r="D32" s="331" t="s">
        <v>71</v>
      </c>
      <c r="E32" s="331" t="s">
        <v>71</v>
      </c>
      <c r="F32" s="331" t="s">
        <v>71</v>
      </c>
      <c r="G32" s="331" t="s">
        <v>71</v>
      </c>
      <c r="H32" s="331" t="s">
        <v>71</v>
      </c>
      <c r="I32" s="331" t="s">
        <v>71</v>
      </c>
      <c r="J32" s="331" t="s">
        <v>71</v>
      </c>
      <c r="K32" s="331" t="s">
        <v>71</v>
      </c>
      <c r="L32" s="331" t="s">
        <v>71</v>
      </c>
      <c r="M32" s="331" t="s">
        <v>71</v>
      </c>
      <c r="N32" s="331" t="s">
        <v>71</v>
      </c>
      <c r="O32" s="260">
        <v>550</v>
      </c>
      <c r="P32" s="331" t="s">
        <v>71</v>
      </c>
      <c r="Q32" s="269">
        <v>555</v>
      </c>
      <c r="R32" s="331" t="s">
        <v>71</v>
      </c>
      <c r="S32" s="331" t="s">
        <v>71</v>
      </c>
      <c r="T32" s="331" t="s">
        <v>71</v>
      </c>
      <c r="U32" s="269">
        <v>0</v>
      </c>
      <c r="V32" s="331" t="s">
        <v>71</v>
      </c>
      <c r="W32" s="331" t="s">
        <v>71</v>
      </c>
      <c r="X32" s="331" t="s">
        <v>71</v>
      </c>
      <c r="Y32" s="269">
        <v>425</v>
      </c>
      <c r="Z32" s="331" t="s">
        <v>71</v>
      </c>
      <c r="AA32" s="269">
        <v>523</v>
      </c>
      <c r="AB32" s="269">
        <v>482</v>
      </c>
      <c r="AC32" s="331" t="s">
        <v>71</v>
      </c>
      <c r="AD32" s="331" t="s">
        <v>71</v>
      </c>
    </row>
    <row r="33" spans="1:30" s="22" customFormat="1" ht="14.45" customHeight="1" x14ac:dyDescent="0.25">
      <c r="A33" s="258" t="s">
        <v>788</v>
      </c>
      <c r="B33" s="252" t="s">
        <v>743</v>
      </c>
      <c r="C33" s="331" t="s">
        <v>71</v>
      </c>
      <c r="D33" s="331" t="s">
        <v>71</v>
      </c>
      <c r="E33" s="331" t="s">
        <v>71</v>
      </c>
      <c r="F33" s="331" t="s">
        <v>71</v>
      </c>
      <c r="G33" s="331" t="s">
        <v>71</v>
      </c>
      <c r="H33" s="331" t="s">
        <v>71</v>
      </c>
      <c r="I33" s="331" t="s">
        <v>71</v>
      </c>
      <c r="J33" s="331" t="s">
        <v>71</v>
      </c>
      <c r="K33" s="331" t="s">
        <v>71</v>
      </c>
      <c r="L33" s="331" t="s">
        <v>71</v>
      </c>
      <c r="M33" s="331" t="s">
        <v>71</v>
      </c>
      <c r="N33" s="331" t="s">
        <v>71</v>
      </c>
      <c r="O33" s="260">
        <v>50</v>
      </c>
      <c r="P33" s="331" t="s">
        <v>71</v>
      </c>
      <c r="Q33" s="269">
        <v>59</v>
      </c>
      <c r="R33" s="331" t="s">
        <v>71</v>
      </c>
      <c r="S33" s="331" t="s">
        <v>71</v>
      </c>
      <c r="T33" s="331" t="s">
        <v>71</v>
      </c>
      <c r="U33" s="269">
        <v>0</v>
      </c>
      <c r="V33" s="331" t="s">
        <v>71</v>
      </c>
      <c r="W33" s="331" t="s">
        <v>71</v>
      </c>
      <c r="X33" s="331" t="s">
        <v>71</v>
      </c>
      <c r="Y33" s="269">
        <v>183</v>
      </c>
      <c r="Z33" s="331" t="s">
        <v>71</v>
      </c>
      <c r="AA33" s="269">
        <v>105</v>
      </c>
      <c r="AB33" s="269">
        <v>203</v>
      </c>
      <c r="AC33" s="331" t="s">
        <v>71</v>
      </c>
      <c r="AD33" s="331" t="s">
        <v>71</v>
      </c>
    </row>
    <row r="34" spans="1:30" s="22" customFormat="1" ht="14.45" customHeight="1" x14ac:dyDescent="0.25">
      <c r="A34" s="258" t="s">
        <v>789</v>
      </c>
      <c r="B34" s="256" t="s">
        <v>706</v>
      </c>
      <c r="C34" s="331" t="s">
        <v>71</v>
      </c>
      <c r="D34" s="331" t="s">
        <v>71</v>
      </c>
      <c r="E34" s="331" t="s">
        <v>71</v>
      </c>
      <c r="F34" s="331" t="s">
        <v>71</v>
      </c>
      <c r="G34" s="331" t="s">
        <v>71</v>
      </c>
      <c r="H34" s="331" t="s">
        <v>71</v>
      </c>
      <c r="I34" s="331" t="s">
        <v>71</v>
      </c>
      <c r="J34" s="331" t="s">
        <v>71</v>
      </c>
      <c r="K34" s="331" t="s">
        <v>71</v>
      </c>
      <c r="L34" s="331" t="s">
        <v>71</v>
      </c>
      <c r="M34" s="331" t="s">
        <v>71</v>
      </c>
      <c r="N34" s="331" t="s">
        <v>71</v>
      </c>
      <c r="O34" s="260">
        <v>3</v>
      </c>
      <c r="P34" s="331" t="s">
        <v>71</v>
      </c>
      <c r="Q34" s="269">
        <v>40</v>
      </c>
      <c r="R34" s="331" t="s">
        <v>71</v>
      </c>
      <c r="S34" s="331" t="s">
        <v>71</v>
      </c>
      <c r="T34" s="331" t="s">
        <v>71</v>
      </c>
      <c r="U34" s="269">
        <v>0</v>
      </c>
      <c r="V34" s="331" t="s">
        <v>71</v>
      </c>
      <c r="W34" s="331" t="s">
        <v>71</v>
      </c>
      <c r="X34" s="331" t="s">
        <v>71</v>
      </c>
      <c r="Y34" s="269">
        <v>113</v>
      </c>
      <c r="Z34" s="331" t="s">
        <v>71</v>
      </c>
      <c r="AA34" s="269">
        <v>66</v>
      </c>
      <c r="AB34" s="269">
        <v>66</v>
      </c>
      <c r="AC34" s="331" t="s">
        <v>71</v>
      </c>
      <c r="AD34" s="331" t="s">
        <v>71</v>
      </c>
    </row>
    <row r="35" spans="1:30" s="22" customFormat="1" ht="14.45" customHeight="1" x14ac:dyDescent="0.25">
      <c r="A35" s="258" t="s">
        <v>790</v>
      </c>
      <c r="B35" s="256" t="s">
        <v>707</v>
      </c>
      <c r="C35" s="331" t="s">
        <v>71</v>
      </c>
      <c r="D35" s="331" t="s">
        <v>71</v>
      </c>
      <c r="E35" s="331" t="s">
        <v>71</v>
      </c>
      <c r="F35" s="331" t="s">
        <v>71</v>
      </c>
      <c r="G35" s="331" t="s">
        <v>71</v>
      </c>
      <c r="H35" s="331" t="s">
        <v>71</v>
      </c>
      <c r="I35" s="331" t="s">
        <v>71</v>
      </c>
      <c r="J35" s="331" t="s">
        <v>71</v>
      </c>
      <c r="K35" s="331" t="s">
        <v>71</v>
      </c>
      <c r="L35" s="331" t="s">
        <v>71</v>
      </c>
      <c r="M35" s="331" t="s">
        <v>71</v>
      </c>
      <c r="N35" s="331" t="s">
        <v>71</v>
      </c>
      <c r="O35" s="260">
        <v>4</v>
      </c>
      <c r="P35" s="331" t="s">
        <v>71</v>
      </c>
      <c r="Q35" s="269">
        <v>32</v>
      </c>
      <c r="R35" s="331" t="s">
        <v>71</v>
      </c>
      <c r="S35" s="331" t="s">
        <v>71</v>
      </c>
      <c r="T35" s="331" t="s">
        <v>71</v>
      </c>
      <c r="U35" s="269">
        <v>0</v>
      </c>
      <c r="V35" s="331" t="s">
        <v>71</v>
      </c>
      <c r="W35" s="331" t="s">
        <v>71</v>
      </c>
      <c r="X35" s="331" t="s">
        <v>71</v>
      </c>
      <c r="Y35" s="269">
        <v>135</v>
      </c>
      <c r="Z35" s="331" t="s">
        <v>71</v>
      </c>
      <c r="AA35" s="269">
        <v>97</v>
      </c>
      <c r="AB35" s="269">
        <v>90</v>
      </c>
      <c r="AC35" s="331" t="s">
        <v>71</v>
      </c>
      <c r="AD35" s="331" t="s">
        <v>71</v>
      </c>
    </row>
    <row r="36" spans="1:30" ht="14.45" customHeight="1" x14ac:dyDescent="0.25">
      <c r="A36" s="314" t="s">
        <v>791</v>
      </c>
      <c r="B36" s="318" t="s">
        <v>708</v>
      </c>
      <c r="C36" s="334" t="s">
        <v>71</v>
      </c>
      <c r="D36" s="334" t="s">
        <v>71</v>
      </c>
      <c r="E36" s="334" t="s">
        <v>71</v>
      </c>
      <c r="F36" s="334" t="s">
        <v>71</v>
      </c>
      <c r="G36" s="334" t="s">
        <v>71</v>
      </c>
      <c r="H36" s="334" t="s">
        <v>71</v>
      </c>
      <c r="I36" s="334" t="s">
        <v>71</v>
      </c>
      <c r="J36" s="334" t="s">
        <v>71</v>
      </c>
      <c r="K36" s="334" t="s">
        <v>71</v>
      </c>
      <c r="L36" s="334" t="s">
        <v>71</v>
      </c>
      <c r="M36" s="334" t="s">
        <v>71</v>
      </c>
      <c r="N36" s="334" t="s">
        <v>71</v>
      </c>
      <c r="O36" s="322">
        <f>O37+O38+O39+O41+O42+O43+O40</f>
        <v>1164</v>
      </c>
      <c r="P36" s="334" t="s">
        <v>71</v>
      </c>
      <c r="Q36" s="322">
        <f>Q37+Q38+Q39+Q41+Q42+Q43+Q40</f>
        <v>6254</v>
      </c>
      <c r="R36" s="334" t="s">
        <v>71</v>
      </c>
      <c r="S36" s="334" t="s">
        <v>71</v>
      </c>
      <c r="T36" s="334" t="s">
        <v>71</v>
      </c>
      <c r="U36" s="322">
        <f>U37+U38+U39+U41+U42+U43+U40</f>
        <v>2856</v>
      </c>
      <c r="V36" s="334" t="s">
        <v>71</v>
      </c>
      <c r="W36" s="334" t="s">
        <v>71</v>
      </c>
      <c r="X36" s="334" t="s">
        <v>71</v>
      </c>
      <c r="Y36" s="322">
        <f>Y37+Y38+Y39+Y41+Y42+Y43+Y40</f>
        <v>5892</v>
      </c>
      <c r="Z36" s="334" t="s">
        <v>71</v>
      </c>
      <c r="AA36" s="322">
        <f>AA37+AA38+AA39+AA41+AA42+AA43+AA40</f>
        <v>2096</v>
      </c>
      <c r="AB36" s="322">
        <f>AB37+AB38+AB39+AB41+AB42+AB43+AB40</f>
        <v>2001</v>
      </c>
      <c r="AC36" s="334" t="s">
        <v>71</v>
      </c>
      <c r="AD36" s="334" t="s">
        <v>71</v>
      </c>
    </row>
    <row r="37" spans="1:30" s="22" customFormat="1" ht="14.45" customHeight="1" x14ac:dyDescent="0.25">
      <c r="A37" s="258" t="s">
        <v>792</v>
      </c>
      <c r="B37" s="253" t="s">
        <v>709</v>
      </c>
      <c r="C37" s="331" t="s">
        <v>71</v>
      </c>
      <c r="D37" s="331" t="s">
        <v>71</v>
      </c>
      <c r="E37" s="331" t="s">
        <v>71</v>
      </c>
      <c r="F37" s="331" t="s">
        <v>71</v>
      </c>
      <c r="G37" s="331" t="s">
        <v>71</v>
      </c>
      <c r="H37" s="331" t="s">
        <v>71</v>
      </c>
      <c r="I37" s="331" t="s">
        <v>71</v>
      </c>
      <c r="J37" s="331" t="s">
        <v>71</v>
      </c>
      <c r="K37" s="331" t="s">
        <v>71</v>
      </c>
      <c r="L37" s="331" t="s">
        <v>71</v>
      </c>
      <c r="M37" s="331" t="s">
        <v>71</v>
      </c>
      <c r="N37" s="331" t="s">
        <v>71</v>
      </c>
      <c r="O37" s="260">
        <v>199</v>
      </c>
      <c r="P37" s="331" t="s">
        <v>71</v>
      </c>
      <c r="Q37" s="269">
        <v>118</v>
      </c>
      <c r="R37" s="331" t="s">
        <v>71</v>
      </c>
      <c r="S37" s="331" t="s">
        <v>71</v>
      </c>
      <c r="T37" s="331" t="s">
        <v>71</v>
      </c>
      <c r="U37" s="269">
        <v>5</v>
      </c>
      <c r="V37" s="331" t="s">
        <v>71</v>
      </c>
      <c r="W37" s="331" t="s">
        <v>71</v>
      </c>
      <c r="X37" s="331" t="s">
        <v>71</v>
      </c>
      <c r="Y37" s="269">
        <v>196</v>
      </c>
      <c r="Z37" s="331" t="s">
        <v>71</v>
      </c>
      <c r="AA37" s="269">
        <v>86</v>
      </c>
      <c r="AB37" s="269">
        <v>82</v>
      </c>
      <c r="AC37" s="331" t="s">
        <v>71</v>
      </c>
      <c r="AD37" s="331" t="s">
        <v>71</v>
      </c>
    </row>
    <row r="38" spans="1:30" s="22" customFormat="1" ht="14.45" customHeight="1" x14ac:dyDescent="0.25">
      <c r="A38" s="258" t="s">
        <v>793</v>
      </c>
      <c r="B38" s="252" t="s">
        <v>744</v>
      </c>
      <c r="C38" s="331" t="s">
        <v>71</v>
      </c>
      <c r="D38" s="331" t="s">
        <v>71</v>
      </c>
      <c r="E38" s="331" t="s">
        <v>71</v>
      </c>
      <c r="F38" s="331" t="s">
        <v>71</v>
      </c>
      <c r="G38" s="331" t="s">
        <v>71</v>
      </c>
      <c r="H38" s="331" t="s">
        <v>71</v>
      </c>
      <c r="I38" s="331" t="s">
        <v>71</v>
      </c>
      <c r="J38" s="331" t="s">
        <v>71</v>
      </c>
      <c r="K38" s="331" t="s">
        <v>71</v>
      </c>
      <c r="L38" s="331" t="s">
        <v>71</v>
      </c>
      <c r="M38" s="331" t="s">
        <v>71</v>
      </c>
      <c r="N38" s="331" t="s">
        <v>71</v>
      </c>
      <c r="O38" s="260">
        <v>564</v>
      </c>
      <c r="P38" s="331" t="s">
        <v>71</v>
      </c>
      <c r="Q38" s="269">
        <v>1397</v>
      </c>
      <c r="R38" s="331" t="s">
        <v>71</v>
      </c>
      <c r="S38" s="331" t="s">
        <v>71</v>
      </c>
      <c r="T38" s="331" t="s">
        <v>71</v>
      </c>
      <c r="U38" s="269">
        <v>668</v>
      </c>
      <c r="V38" s="331" t="s">
        <v>71</v>
      </c>
      <c r="W38" s="331" t="s">
        <v>71</v>
      </c>
      <c r="X38" s="331" t="s">
        <v>71</v>
      </c>
      <c r="Y38" s="269">
        <v>1858</v>
      </c>
      <c r="Z38" s="331" t="s">
        <v>71</v>
      </c>
      <c r="AA38" s="269">
        <v>948</v>
      </c>
      <c r="AB38" s="269">
        <v>592</v>
      </c>
      <c r="AC38" s="331" t="s">
        <v>71</v>
      </c>
      <c r="AD38" s="331" t="s">
        <v>71</v>
      </c>
    </row>
    <row r="39" spans="1:30" s="22" customFormat="1" ht="14.45" customHeight="1" x14ac:dyDescent="0.25">
      <c r="A39" s="258" t="s">
        <v>794</v>
      </c>
      <c r="B39" s="252" t="s">
        <v>745</v>
      </c>
      <c r="C39" s="331" t="s">
        <v>71</v>
      </c>
      <c r="D39" s="331" t="s">
        <v>71</v>
      </c>
      <c r="E39" s="331" t="s">
        <v>71</v>
      </c>
      <c r="F39" s="331" t="s">
        <v>71</v>
      </c>
      <c r="G39" s="331" t="s">
        <v>71</v>
      </c>
      <c r="H39" s="331" t="s">
        <v>71</v>
      </c>
      <c r="I39" s="331" t="s">
        <v>71</v>
      </c>
      <c r="J39" s="331" t="s">
        <v>71</v>
      </c>
      <c r="K39" s="331" t="s">
        <v>71</v>
      </c>
      <c r="L39" s="331" t="s">
        <v>71</v>
      </c>
      <c r="M39" s="331" t="s">
        <v>71</v>
      </c>
      <c r="N39" s="331" t="s">
        <v>71</v>
      </c>
      <c r="O39" s="260">
        <v>196</v>
      </c>
      <c r="P39" s="331" t="s">
        <v>71</v>
      </c>
      <c r="Q39" s="269">
        <v>4452</v>
      </c>
      <c r="R39" s="331" t="s">
        <v>71</v>
      </c>
      <c r="S39" s="331" t="s">
        <v>71</v>
      </c>
      <c r="T39" s="331" t="s">
        <v>71</v>
      </c>
      <c r="U39" s="269">
        <v>1967</v>
      </c>
      <c r="V39" s="331" t="s">
        <v>71</v>
      </c>
      <c r="W39" s="331" t="s">
        <v>71</v>
      </c>
      <c r="X39" s="331" t="s">
        <v>71</v>
      </c>
      <c r="Y39" s="269">
        <v>3318</v>
      </c>
      <c r="Z39" s="331" t="s">
        <v>71</v>
      </c>
      <c r="AA39" s="269">
        <v>733</v>
      </c>
      <c r="AB39" s="269">
        <v>1157</v>
      </c>
      <c r="AC39" s="331" t="s">
        <v>71</v>
      </c>
      <c r="AD39" s="331" t="s">
        <v>71</v>
      </c>
    </row>
    <row r="40" spans="1:30" s="22" customFormat="1" ht="14.45" customHeight="1" x14ac:dyDescent="0.25">
      <c r="A40" s="258" t="s">
        <v>795</v>
      </c>
      <c r="B40" s="254" t="s">
        <v>746</v>
      </c>
      <c r="C40" s="331" t="s">
        <v>71</v>
      </c>
      <c r="D40" s="331" t="s">
        <v>71</v>
      </c>
      <c r="E40" s="331" t="s">
        <v>71</v>
      </c>
      <c r="F40" s="331" t="s">
        <v>71</v>
      </c>
      <c r="G40" s="331" t="s">
        <v>71</v>
      </c>
      <c r="H40" s="331" t="s">
        <v>71</v>
      </c>
      <c r="I40" s="331" t="s">
        <v>71</v>
      </c>
      <c r="J40" s="331" t="s">
        <v>71</v>
      </c>
      <c r="K40" s="331" t="s">
        <v>71</v>
      </c>
      <c r="L40" s="331" t="s">
        <v>71</v>
      </c>
      <c r="M40" s="331" t="s">
        <v>71</v>
      </c>
      <c r="N40" s="331" t="s">
        <v>71</v>
      </c>
      <c r="O40" s="260">
        <v>29</v>
      </c>
      <c r="P40" s="331" t="s">
        <v>71</v>
      </c>
      <c r="Q40" s="269">
        <v>40</v>
      </c>
      <c r="R40" s="331" t="s">
        <v>71</v>
      </c>
      <c r="S40" s="331" t="s">
        <v>71</v>
      </c>
      <c r="T40" s="331" t="s">
        <v>71</v>
      </c>
      <c r="U40" s="269">
        <v>13</v>
      </c>
      <c r="V40" s="331" t="s">
        <v>71</v>
      </c>
      <c r="W40" s="331" t="s">
        <v>71</v>
      </c>
      <c r="X40" s="331" t="s">
        <v>71</v>
      </c>
      <c r="Y40" s="269">
        <v>48</v>
      </c>
      <c r="Z40" s="331" t="s">
        <v>71</v>
      </c>
      <c r="AA40" s="269">
        <v>31</v>
      </c>
      <c r="AB40" s="269">
        <v>0</v>
      </c>
      <c r="AC40" s="331" t="s">
        <v>71</v>
      </c>
      <c r="AD40" s="331" t="s">
        <v>71</v>
      </c>
    </row>
    <row r="41" spans="1:30" s="22" customFormat="1" ht="14.45" customHeight="1" x14ac:dyDescent="0.25">
      <c r="A41" s="258" t="s">
        <v>796</v>
      </c>
      <c r="B41" s="262" t="s">
        <v>710</v>
      </c>
      <c r="C41" s="331" t="s">
        <v>71</v>
      </c>
      <c r="D41" s="331" t="s">
        <v>71</v>
      </c>
      <c r="E41" s="331" t="s">
        <v>71</v>
      </c>
      <c r="F41" s="331" t="s">
        <v>71</v>
      </c>
      <c r="G41" s="331" t="s">
        <v>71</v>
      </c>
      <c r="H41" s="331" t="s">
        <v>71</v>
      </c>
      <c r="I41" s="331" t="s">
        <v>71</v>
      </c>
      <c r="J41" s="331" t="s">
        <v>71</v>
      </c>
      <c r="K41" s="331" t="s">
        <v>71</v>
      </c>
      <c r="L41" s="331" t="s">
        <v>71</v>
      </c>
      <c r="M41" s="331" t="s">
        <v>71</v>
      </c>
      <c r="N41" s="331" t="s">
        <v>71</v>
      </c>
      <c r="O41" s="260">
        <v>113</v>
      </c>
      <c r="P41" s="331" t="s">
        <v>71</v>
      </c>
      <c r="Q41" s="269">
        <v>108</v>
      </c>
      <c r="R41" s="331" t="s">
        <v>71</v>
      </c>
      <c r="S41" s="331" t="s">
        <v>71</v>
      </c>
      <c r="T41" s="331" t="s">
        <v>71</v>
      </c>
      <c r="U41" s="269">
        <v>145</v>
      </c>
      <c r="V41" s="331" t="s">
        <v>71</v>
      </c>
      <c r="W41" s="331" t="s">
        <v>71</v>
      </c>
      <c r="X41" s="331" t="s">
        <v>71</v>
      </c>
      <c r="Y41" s="269">
        <v>111</v>
      </c>
      <c r="Z41" s="331" t="s">
        <v>71</v>
      </c>
      <c r="AA41" s="269">
        <v>0</v>
      </c>
      <c r="AB41" s="269">
        <v>0</v>
      </c>
      <c r="AC41" s="331" t="s">
        <v>71</v>
      </c>
      <c r="AD41" s="331" t="s">
        <v>71</v>
      </c>
    </row>
    <row r="42" spans="1:30" s="22" customFormat="1" ht="14.45" customHeight="1" x14ac:dyDescent="0.25">
      <c r="A42" s="258" t="s">
        <v>797</v>
      </c>
      <c r="B42" s="262" t="s">
        <v>711</v>
      </c>
      <c r="C42" s="331" t="s">
        <v>71</v>
      </c>
      <c r="D42" s="331" t="s">
        <v>71</v>
      </c>
      <c r="E42" s="331" t="s">
        <v>71</v>
      </c>
      <c r="F42" s="331" t="s">
        <v>71</v>
      </c>
      <c r="G42" s="331" t="s">
        <v>71</v>
      </c>
      <c r="H42" s="331" t="s">
        <v>71</v>
      </c>
      <c r="I42" s="331" t="s">
        <v>71</v>
      </c>
      <c r="J42" s="331" t="s">
        <v>71</v>
      </c>
      <c r="K42" s="331" t="s">
        <v>71</v>
      </c>
      <c r="L42" s="331" t="s">
        <v>71</v>
      </c>
      <c r="M42" s="331" t="s">
        <v>71</v>
      </c>
      <c r="N42" s="331" t="s">
        <v>71</v>
      </c>
      <c r="O42" s="260">
        <v>30</v>
      </c>
      <c r="P42" s="331" t="s">
        <v>71</v>
      </c>
      <c r="Q42" s="269">
        <v>51</v>
      </c>
      <c r="R42" s="331" t="s">
        <v>71</v>
      </c>
      <c r="S42" s="331" t="s">
        <v>71</v>
      </c>
      <c r="T42" s="331" t="s">
        <v>71</v>
      </c>
      <c r="U42" s="269">
        <v>32</v>
      </c>
      <c r="V42" s="331" t="s">
        <v>71</v>
      </c>
      <c r="W42" s="331" t="s">
        <v>71</v>
      </c>
      <c r="X42" s="331" t="s">
        <v>71</v>
      </c>
      <c r="Y42" s="269">
        <v>163</v>
      </c>
      <c r="Z42" s="331" t="s">
        <v>71</v>
      </c>
      <c r="AA42" s="269">
        <v>121</v>
      </c>
      <c r="AB42" s="269">
        <v>61</v>
      </c>
      <c r="AC42" s="331" t="s">
        <v>71</v>
      </c>
      <c r="AD42" s="331" t="s">
        <v>71</v>
      </c>
    </row>
    <row r="43" spans="1:30" s="22" customFormat="1" ht="14.45" customHeight="1" x14ac:dyDescent="0.25">
      <c r="A43" s="258" t="s">
        <v>798</v>
      </c>
      <c r="B43" s="256" t="s">
        <v>712</v>
      </c>
      <c r="C43" s="331" t="s">
        <v>71</v>
      </c>
      <c r="D43" s="331" t="s">
        <v>71</v>
      </c>
      <c r="E43" s="331" t="s">
        <v>71</v>
      </c>
      <c r="F43" s="331" t="s">
        <v>71</v>
      </c>
      <c r="G43" s="331" t="s">
        <v>71</v>
      </c>
      <c r="H43" s="331" t="s">
        <v>71</v>
      </c>
      <c r="I43" s="331" t="s">
        <v>71</v>
      </c>
      <c r="J43" s="331" t="s">
        <v>71</v>
      </c>
      <c r="K43" s="331" t="s">
        <v>71</v>
      </c>
      <c r="L43" s="331" t="s">
        <v>71</v>
      </c>
      <c r="M43" s="331" t="s">
        <v>71</v>
      </c>
      <c r="N43" s="331" t="s">
        <v>71</v>
      </c>
      <c r="O43" s="260">
        <v>33</v>
      </c>
      <c r="P43" s="331" t="s">
        <v>71</v>
      </c>
      <c r="Q43" s="269">
        <v>88</v>
      </c>
      <c r="R43" s="331" t="s">
        <v>71</v>
      </c>
      <c r="S43" s="331" t="s">
        <v>71</v>
      </c>
      <c r="T43" s="331" t="s">
        <v>71</v>
      </c>
      <c r="U43" s="269">
        <v>26</v>
      </c>
      <c r="V43" s="331" t="s">
        <v>71</v>
      </c>
      <c r="W43" s="331" t="s">
        <v>71</v>
      </c>
      <c r="X43" s="331" t="s">
        <v>71</v>
      </c>
      <c r="Y43" s="269">
        <v>198</v>
      </c>
      <c r="Z43" s="331" t="s">
        <v>71</v>
      </c>
      <c r="AA43" s="269">
        <v>177</v>
      </c>
      <c r="AB43" s="269">
        <v>109</v>
      </c>
      <c r="AC43" s="331" t="s">
        <v>71</v>
      </c>
      <c r="AD43" s="331" t="s">
        <v>71</v>
      </c>
    </row>
    <row r="44" spans="1:30" ht="14.45" customHeight="1" x14ac:dyDescent="0.25">
      <c r="A44" s="314" t="s">
        <v>799</v>
      </c>
      <c r="B44" s="315" t="s">
        <v>713</v>
      </c>
      <c r="C44" s="334" t="s">
        <v>71</v>
      </c>
      <c r="D44" s="334" t="s">
        <v>71</v>
      </c>
      <c r="E44" s="334" t="s">
        <v>71</v>
      </c>
      <c r="F44" s="334" t="s">
        <v>71</v>
      </c>
      <c r="G44" s="334" t="s">
        <v>71</v>
      </c>
      <c r="H44" s="334" t="s">
        <v>71</v>
      </c>
      <c r="I44" s="334" t="s">
        <v>71</v>
      </c>
      <c r="J44" s="334" t="s">
        <v>71</v>
      </c>
      <c r="K44" s="334" t="s">
        <v>71</v>
      </c>
      <c r="L44" s="334" t="s">
        <v>71</v>
      </c>
      <c r="M44" s="334" t="s">
        <v>71</v>
      </c>
      <c r="N44" s="334" t="s">
        <v>71</v>
      </c>
      <c r="O44" s="322">
        <f>O45+O46+O47+O48+O49+O50+O51+O52+O53+O54+O55+O56</f>
        <v>1791</v>
      </c>
      <c r="P44" s="334" t="s">
        <v>71</v>
      </c>
      <c r="Q44" s="322">
        <f>Q45+Q46+Q47+Q48+Q49+Q50+Q51+Q52+Q53+Q54+Q55+Q56</f>
        <v>22191</v>
      </c>
      <c r="R44" s="334" t="s">
        <v>71</v>
      </c>
      <c r="S44" s="334" t="s">
        <v>71</v>
      </c>
      <c r="T44" s="334" t="s">
        <v>71</v>
      </c>
      <c r="U44" s="322">
        <f>U45+U46+U47+U48+U49+U50+U51+U52+U53+U54+U55+U56</f>
        <v>7562</v>
      </c>
      <c r="V44" s="334" t="s">
        <v>71</v>
      </c>
      <c r="W44" s="334" t="s">
        <v>71</v>
      </c>
      <c r="X44" s="334" t="s">
        <v>71</v>
      </c>
      <c r="Y44" s="322">
        <f>Y45+Y46+Y47+Y48+Y49+Y50+Y51+Y52+Y53+Y54+Y55+Y56</f>
        <v>15202</v>
      </c>
      <c r="Z44" s="334" t="s">
        <v>71</v>
      </c>
      <c r="AA44" s="322">
        <f t="shared" ref="AA44:AB44" si="6">AA45+AA46+AA47+AA48+AA49+AA50+AA51+AA52+AA53+AA54+AA55+AA56</f>
        <v>11183</v>
      </c>
      <c r="AB44" s="322">
        <f t="shared" si="6"/>
        <v>4858</v>
      </c>
      <c r="AC44" s="334" t="s">
        <v>71</v>
      </c>
      <c r="AD44" s="334" t="s">
        <v>71</v>
      </c>
    </row>
    <row r="45" spans="1:30" s="22" customFormat="1" ht="14.45" customHeight="1" x14ac:dyDescent="0.25">
      <c r="A45" s="258" t="s">
        <v>800</v>
      </c>
      <c r="B45" s="253" t="s">
        <v>714</v>
      </c>
      <c r="C45" s="331" t="s">
        <v>71</v>
      </c>
      <c r="D45" s="331" t="s">
        <v>71</v>
      </c>
      <c r="E45" s="331" t="s">
        <v>71</v>
      </c>
      <c r="F45" s="331" t="s">
        <v>71</v>
      </c>
      <c r="G45" s="331" t="s">
        <v>71</v>
      </c>
      <c r="H45" s="331" t="s">
        <v>71</v>
      </c>
      <c r="I45" s="331" t="s">
        <v>71</v>
      </c>
      <c r="J45" s="331" t="s">
        <v>71</v>
      </c>
      <c r="K45" s="331" t="s">
        <v>71</v>
      </c>
      <c r="L45" s="331" t="s">
        <v>71</v>
      </c>
      <c r="M45" s="331" t="s">
        <v>71</v>
      </c>
      <c r="N45" s="331" t="s">
        <v>71</v>
      </c>
      <c r="O45" s="260">
        <v>320</v>
      </c>
      <c r="P45" s="331" t="s">
        <v>71</v>
      </c>
      <c r="Q45" s="269">
        <v>302</v>
      </c>
      <c r="R45" s="331" t="s">
        <v>71</v>
      </c>
      <c r="S45" s="331" t="s">
        <v>71</v>
      </c>
      <c r="T45" s="331" t="s">
        <v>71</v>
      </c>
      <c r="U45" s="269">
        <v>0</v>
      </c>
      <c r="V45" s="331" t="s">
        <v>71</v>
      </c>
      <c r="W45" s="331" t="s">
        <v>71</v>
      </c>
      <c r="X45" s="331" t="s">
        <v>71</v>
      </c>
      <c r="Y45" s="269">
        <v>323</v>
      </c>
      <c r="Z45" s="331" t="s">
        <v>71</v>
      </c>
      <c r="AA45" s="269">
        <v>212</v>
      </c>
      <c r="AB45" s="269">
        <v>105</v>
      </c>
      <c r="AC45" s="331" t="s">
        <v>71</v>
      </c>
      <c r="AD45" s="331" t="s">
        <v>71</v>
      </c>
    </row>
    <row r="46" spans="1:30" s="22" customFormat="1" ht="14.45" customHeight="1" x14ac:dyDescent="0.25">
      <c r="A46" s="258" t="s">
        <v>801</v>
      </c>
      <c r="B46" s="252" t="s">
        <v>747</v>
      </c>
      <c r="C46" s="331" t="s">
        <v>71</v>
      </c>
      <c r="D46" s="331" t="s">
        <v>71</v>
      </c>
      <c r="E46" s="331" t="s">
        <v>71</v>
      </c>
      <c r="F46" s="331" t="s">
        <v>71</v>
      </c>
      <c r="G46" s="331" t="s">
        <v>71</v>
      </c>
      <c r="H46" s="331" t="s">
        <v>71</v>
      </c>
      <c r="I46" s="331" t="s">
        <v>71</v>
      </c>
      <c r="J46" s="331" t="s">
        <v>71</v>
      </c>
      <c r="K46" s="331" t="s">
        <v>71</v>
      </c>
      <c r="L46" s="331" t="s">
        <v>71</v>
      </c>
      <c r="M46" s="331" t="s">
        <v>71</v>
      </c>
      <c r="N46" s="331" t="s">
        <v>71</v>
      </c>
      <c r="O46" s="260">
        <v>518</v>
      </c>
      <c r="P46" s="331" t="s">
        <v>71</v>
      </c>
      <c r="Q46" s="269">
        <v>4642</v>
      </c>
      <c r="R46" s="331" t="s">
        <v>71</v>
      </c>
      <c r="S46" s="331" t="s">
        <v>71</v>
      </c>
      <c r="T46" s="331" t="s">
        <v>71</v>
      </c>
      <c r="U46" s="269">
        <v>2203</v>
      </c>
      <c r="V46" s="331" t="s">
        <v>71</v>
      </c>
      <c r="W46" s="331" t="s">
        <v>71</v>
      </c>
      <c r="X46" s="331" t="s">
        <v>71</v>
      </c>
      <c r="Y46" s="269">
        <v>3325</v>
      </c>
      <c r="Z46" s="331" t="s">
        <v>71</v>
      </c>
      <c r="AA46" s="269">
        <v>3071</v>
      </c>
      <c r="AB46" s="269">
        <v>1393</v>
      </c>
      <c r="AC46" s="331" t="s">
        <v>71</v>
      </c>
      <c r="AD46" s="331" t="s">
        <v>71</v>
      </c>
    </row>
    <row r="47" spans="1:30" s="22" customFormat="1" ht="14.45" customHeight="1" x14ac:dyDescent="0.25">
      <c r="A47" s="258" t="s">
        <v>802</v>
      </c>
      <c r="B47" s="252" t="s">
        <v>748</v>
      </c>
      <c r="C47" s="331" t="s">
        <v>71</v>
      </c>
      <c r="D47" s="331" t="s">
        <v>71</v>
      </c>
      <c r="E47" s="331" t="s">
        <v>71</v>
      </c>
      <c r="F47" s="331" t="s">
        <v>71</v>
      </c>
      <c r="G47" s="331" t="s">
        <v>71</v>
      </c>
      <c r="H47" s="331" t="s">
        <v>71</v>
      </c>
      <c r="I47" s="331" t="s">
        <v>71</v>
      </c>
      <c r="J47" s="331" t="s">
        <v>71</v>
      </c>
      <c r="K47" s="331" t="s">
        <v>71</v>
      </c>
      <c r="L47" s="331" t="s">
        <v>71</v>
      </c>
      <c r="M47" s="331" t="s">
        <v>71</v>
      </c>
      <c r="N47" s="331" t="s">
        <v>71</v>
      </c>
      <c r="O47" s="260">
        <v>496</v>
      </c>
      <c r="P47" s="331" t="s">
        <v>71</v>
      </c>
      <c r="Q47" s="269">
        <v>6899</v>
      </c>
      <c r="R47" s="331" t="s">
        <v>71</v>
      </c>
      <c r="S47" s="331" t="s">
        <v>71</v>
      </c>
      <c r="T47" s="331" t="s">
        <v>71</v>
      </c>
      <c r="U47" s="269">
        <v>1848</v>
      </c>
      <c r="V47" s="331" t="s">
        <v>71</v>
      </c>
      <c r="W47" s="331" t="s">
        <v>71</v>
      </c>
      <c r="X47" s="331" t="s">
        <v>71</v>
      </c>
      <c r="Y47" s="269">
        <v>3459</v>
      </c>
      <c r="Z47" s="331" t="s">
        <v>71</v>
      </c>
      <c r="AA47" s="269">
        <v>3458</v>
      </c>
      <c r="AB47" s="269">
        <v>1713</v>
      </c>
      <c r="AC47" s="331" t="s">
        <v>71</v>
      </c>
      <c r="AD47" s="331" t="s">
        <v>71</v>
      </c>
    </row>
    <row r="48" spans="1:30" s="22" customFormat="1" ht="14.45" customHeight="1" x14ac:dyDescent="0.25">
      <c r="A48" s="258" t="s">
        <v>803</v>
      </c>
      <c r="B48" s="252" t="s">
        <v>749</v>
      </c>
      <c r="C48" s="331" t="s">
        <v>71</v>
      </c>
      <c r="D48" s="331" t="s">
        <v>71</v>
      </c>
      <c r="E48" s="331" t="s">
        <v>71</v>
      </c>
      <c r="F48" s="331" t="s">
        <v>71</v>
      </c>
      <c r="G48" s="331" t="s">
        <v>71</v>
      </c>
      <c r="H48" s="331" t="s">
        <v>71</v>
      </c>
      <c r="I48" s="331" t="s">
        <v>71</v>
      </c>
      <c r="J48" s="331" t="s">
        <v>71</v>
      </c>
      <c r="K48" s="331" t="s">
        <v>71</v>
      </c>
      <c r="L48" s="331" t="s">
        <v>71</v>
      </c>
      <c r="M48" s="331" t="s">
        <v>71</v>
      </c>
      <c r="N48" s="331" t="s">
        <v>71</v>
      </c>
      <c r="O48" s="260">
        <v>5</v>
      </c>
      <c r="P48" s="331" t="s">
        <v>71</v>
      </c>
      <c r="Q48" s="269">
        <v>1392</v>
      </c>
      <c r="R48" s="331" t="s">
        <v>71</v>
      </c>
      <c r="S48" s="331" t="s">
        <v>71</v>
      </c>
      <c r="T48" s="331" t="s">
        <v>71</v>
      </c>
      <c r="U48" s="269">
        <v>447</v>
      </c>
      <c r="V48" s="331" t="s">
        <v>71</v>
      </c>
      <c r="W48" s="331" t="s">
        <v>71</v>
      </c>
      <c r="X48" s="331" t="s">
        <v>71</v>
      </c>
      <c r="Y48" s="269">
        <v>1585</v>
      </c>
      <c r="Z48" s="331" t="s">
        <v>71</v>
      </c>
      <c r="AA48" s="269">
        <v>0</v>
      </c>
      <c r="AB48" s="269">
        <v>0</v>
      </c>
      <c r="AC48" s="331" t="s">
        <v>71</v>
      </c>
      <c r="AD48" s="331" t="s">
        <v>71</v>
      </c>
    </row>
    <row r="49" spans="1:30" s="22" customFormat="1" ht="14.45" customHeight="1" x14ac:dyDescent="0.25">
      <c r="A49" s="258" t="s">
        <v>804</v>
      </c>
      <c r="B49" s="336" t="s">
        <v>750</v>
      </c>
      <c r="C49" s="331" t="s">
        <v>71</v>
      </c>
      <c r="D49" s="331" t="s">
        <v>71</v>
      </c>
      <c r="E49" s="331" t="s">
        <v>71</v>
      </c>
      <c r="F49" s="331" t="s">
        <v>71</v>
      </c>
      <c r="G49" s="331" t="s">
        <v>71</v>
      </c>
      <c r="H49" s="331" t="s">
        <v>71</v>
      </c>
      <c r="I49" s="331" t="s">
        <v>71</v>
      </c>
      <c r="J49" s="331" t="s">
        <v>71</v>
      </c>
      <c r="K49" s="331" t="s">
        <v>71</v>
      </c>
      <c r="L49" s="331" t="s">
        <v>71</v>
      </c>
      <c r="M49" s="331" t="s">
        <v>71</v>
      </c>
      <c r="N49" s="331" t="s">
        <v>71</v>
      </c>
      <c r="O49" s="260">
        <v>13</v>
      </c>
      <c r="P49" s="331" t="s">
        <v>71</v>
      </c>
      <c r="Q49" s="269">
        <v>1487</v>
      </c>
      <c r="R49" s="331" t="s">
        <v>71</v>
      </c>
      <c r="S49" s="331" t="s">
        <v>71</v>
      </c>
      <c r="T49" s="331" t="s">
        <v>71</v>
      </c>
      <c r="U49" s="269">
        <v>335</v>
      </c>
      <c r="V49" s="331" t="s">
        <v>71</v>
      </c>
      <c r="W49" s="331" t="s">
        <v>71</v>
      </c>
      <c r="X49" s="331" t="s">
        <v>71</v>
      </c>
      <c r="Y49" s="269">
        <v>857</v>
      </c>
      <c r="Z49" s="331" t="s">
        <v>71</v>
      </c>
      <c r="AA49" s="269">
        <v>0</v>
      </c>
      <c r="AB49" s="269">
        <v>0</v>
      </c>
      <c r="AC49" s="331" t="s">
        <v>71</v>
      </c>
      <c r="AD49" s="331" t="s">
        <v>71</v>
      </c>
    </row>
    <row r="50" spans="1:30" s="22" customFormat="1" ht="14.45" customHeight="1" x14ac:dyDescent="0.25">
      <c r="A50" s="258" t="s">
        <v>805</v>
      </c>
      <c r="B50" s="252" t="s">
        <v>751</v>
      </c>
      <c r="C50" s="331" t="s">
        <v>71</v>
      </c>
      <c r="D50" s="331" t="s">
        <v>71</v>
      </c>
      <c r="E50" s="331" t="s">
        <v>71</v>
      </c>
      <c r="F50" s="331" t="s">
        <v>71</v>
      </c>
      <c r="G50" s="331" t="s">
        <v>71</v>
      </c>
      <c r="H50" s="331" t="s">
        <v>71</v>
      </c>
      <c r="I50" s="331" t="s">
        <v>71</v>
      </c>
      <c r="J50" s="331" t="s">
        <v>71</v>
      </c>
      <c r="K50" s="331" t="s">
        <v>71</v>
      </c>
      <c r="L50" s="331" t="s">
        <v>71</v>
      </c>
      <c r="M50" s="331" t="s">
        <v>71</v>
      </c>
      <c r="N50" s="331" t="s">
        <v>71</v>
      </c>
      <c r="O50" s="260">
        <v>0</v>
      </c>
      <c r="P50" s="331" t="s">
        <v>71</v>
      </c>
      <c r="Q50" s="269">
        <v>3308</v>
      </c>
      <c r="R50" s="331" t="s">
        <v>71</v>
      </c>
      <c r="S50" s="331" t="s">
        <v>71</v>
      </c>
      <c r="T50" s="331" t="s">
        <v>71</v>
      </c>
      <c r="U50" s="269">
        <v>565</v>
      </c>
      <c r="V50" s="331" t="s">
        <v>71</v>
      </c>
      <c r="W50" s="331" t="s">
        <v>71</v>
      </c>
      <c r="X50" s="331" t="s">
        <v>71</v>
      </c>
      <c r="Y50" s="269">
        <v>1393</v>
      </c>
      <c r="Z50" s="331" t="s">
        <v>71</v>
      </c>
      <c r="AA50" s="269">
        <v>960</v>
      </c>
      <c r="AB50" s="269">
        <v>369</v>
      </c>
      <c r="AC50" s="331" t="s">
        <v>71</v>
      </c>
      <c r="AD50" s="331" t="s">
        <v>71</v>
      </c>
    </row>
    <row r="51" spans="1:30" s="22" customFormat="1" ht="14.45" customHeight="1" x14ac:dyDescent="0.25">
      <c r="A51" s="258" t="s">
        <v>806</v>
      </c>
      <c r="B51" s="335" t="s">
        <v>752</v>
      </c>
      <c r="C51" s="331" t="s">
        <v>71</v>
      </c>
      <c r="D51" s="331" t="s">
        <v>71</v>
      </c>
      <c r="E51" s="331" t="s">
        <v>71</v>
      </c>
      <c r="F51" s="331" t="s">
        <v>71</v>
      </c>
      <c r="G51" s="331" t="s">
        <v>71</v>
      </c>
      <c r="H51" s="331" t="s">
        <v>71</v>
      </c>
      <c r="I51" s="331" t="s">
        <v>71</v>
      </c>
      <c r="J51" s="331" t="s">
        <v>71</v>
      </c>
      <c r="K51" s="331" t="s">
        <v>71</v>
      </c>
      <c r="L51" s="331" t="s">
        <v>71</v>
      </c>
      <c r="M51" s="331" t="s">
        <v>71</v>
      </c>
      <c r="N51" s="331" t="s">
        <v>71</v>
      </c>
      <c r="O51" s="260">
        <v>206</v>
      </c>
      <c r="P51" s="331" t="s">
        <v>71</v>
      </c>
      <c r="Q51" s="269">
        <v>1105</v>
      </c>
      <c r="R51" s="331" t="s">
        <v>71</v>
      </c>
      <c r="S51" s="331" t="s">
        <v>71</v>
      </c>
      <c r="T51" s="331" t="s">
        <v>71</v>
      </c>
      <c r="U51" s="269">
        <v>448</v>
      </c>
      <c r="V51" s="331" t="s">
        <v>71</v>
      </c>
      <c r="W51" s="331" t="s">
        <v>71</v>
      </c>
      <c r="X51" s="331" t="s">
        <v>71</v>
      </c>
      <c r="Y51" s="269">
        <v>675</v>
      </c>
      <c r="Z51" s="331" t="s">
        <v>71</v>
      </c>
      <c r="AA51" s="269">
        <v>0</v>
      </c>
      <c r="AB51" s="269">
        <v>0</v>
      </c>
      <c r="AC51" s="331" t="s">
        <v>71</v>
      </c>
      <c r="AD51" s="331" t="s">
        <v>71</v>
      </c>
    </row>
    <row r="52" spans="1:30" s="22" customFormat="1" ht="14.45" customHeight="1" x14ac:dyDescent="0.25">
      <c r="A52" s="258" t="s">
        <v>807</v>
      </c>
      <c r="B52" s="252" t="s">
        <v>753</v>
      </c>
      <c r="C52" s="331" t="s">
        <v>71</v>
      </c>
      <c r="D52" s="331" t="s">
        <v>71</v>
      </c>
      <c r="E52" s="331" t="s">
        <v>71</v>
      </c>
      <c r="F52" s="331" t="s">
        <v>71</v>
      </c>
      <c r="G52" s="331" t="s">
        <v>71</v>
      </c>
      <c r="H52" s="331" t="s">
        <v>71</v>
      </c>
      <c r="I52" s="331" t="s">
        <v>71</v>
      </c>
      <c r="J52" s="331" t="s">
        <v>71</v>
      </c>
      <c r="K52" s="331" t="s">
        <v>71</v>
      </c>
      <c r="L52" s="331" t="s">
        <v>71</v>
      </c>
      <c r="M52" s="331" t="s">
        <v>71</v>
      </c>
      <c r="N52" s="331" t="s">
        <v>71</v>
      </c>
      <c r="O52" s="260">
        <v>220</v>
      </c>
      <c r="P52" s="331" t="s">
        <v>71</v>
      </c>
      <c r="Q52" s="269">
        <v>1004</v>
      </c>
      <c r="R52" s="331" t="s">
        <v>71</v>
      </c>
      <c r="S52" s="331" t="s">
        <v>71</v>
      </c>
      <c r="T52" s="331" t="s">
        <v>71</v>
      </c>
      <c r="U52" s="269">
        <v>840</v>
      </c>
      <c r="V52" s="331" t="s">
        <v>71</v>
      </c>
      <c r="W52" s="331" t="s">
        <v>71</v>
      </c>
      <c r="X52" s="331" t="s">
        <v>71</v>
      </c>
      <c r="Y52" s="269">
        <v>1665</v>
      </c>
      <c r="Z52" s="331" t="s">
        <v>71</v>
      </c>
      <c r="AA52" s="269">
        <v>1477</v>
      </c>
      <c r="AB52" s="269">
        <v>542</v>
      </c>
      <c r="AC52" s="331" t="s">
        <v>71</v>
      </c>
      <c r="AD52" s="331" t="s">
        <v>71</v>
      </c>
    </row>
    <row r="53" spans="1:30" s="22" customFormat="1" ht="14.45" customHeight="1" x14ac:dyDescent="0.25">
      <c r="A53" s="258" t="s">
        <v>808</v>
      </c>
      <c r="B53" s="253" t="s">
        <v>754</v>
      </c>
      <c r="C53" s="331" t="s">
        <v>71</v>
      </c>
      <c r="D53" s="331" t="s">
        <v>71</v>
      </c>
      <c r="E53" s="331" t="s">
        <v>71</v>
      </c>
      <c r="F53" s="331" t="s">
        <v>71</v>
      </c>
      <c r="G53" s="331" t="s">
        <v>71</v>
      </c>
      <c r="H53" s="331" t="s">
        <v>71</v>
      </c>
      <c r="I53" s="331" t="s">
        <v>71</v>
      </c>
      <c r="J53" s="331" t="s">
        <v>71</v>
      </c>
      <c r="K53" s="331" t="s">
        <v>71</v>
      </c>
      <c r="L53" s="331" t="s">
        <v>71</v>
      </c>
      <c r="M53" s="331" t="s">
        <v>71</v>
      </c>
      <c r="N53" s="331" t="s">
        <v>71</v>
      </c>
      <c r="O53" s="261">
        <v>0</v>
      </c>
      <c r="P53" s="331" t="s">
        <v>71</v>
      </c>
      <c r="Q53" s="269">
        <v>1438</v>
      </c>
      <c r="R53" s="331" t="s">
        <v>71</v>
      </c>
      <c r="S53" s="331" t="s">
        <v>71</v>
      </c>
      <c r="T53" s="331" t="s">
        <v>71</v>
      </c>
      <c r="U53" s="269">
        <v>556</v>
      </c>
      <c r="V53" s="331" t="s">
        <v>71</v>
      </c>
      <c r="W53" s="331" t="s">
        <v>71</v>
      </c>
      <c r="X53" s="331" t="s">
        <v>71</v>
      </c>
      <c r="Y53" s="269">
        <v>1023</v>
      </c>
      <c r="Z53" s="331" t="s">
        <v>71</v>
      </c>
      <c r="AA53" s="269">
        <v>1586</v>
      </c>
      <c r="AB53" s="269">
        <v>726</v>
      </c>
      <c r="AC53" s="331" t="s">
        <v>71</v>
      </c>
      <c r="AD53" s="331" t="s">
        <v>71</v>
      </c>
    </row>
    <row r="54" spans="1:30" s="22" customFormat="1" ht="14.45" customHeight="1" x14ac:dyDescent="0.25">
      <c r="A54" s="258" t="s">
        <v>809</v>
      </c>
      <c r="B54" s="336" t="s">
        <v>755</v>
      </c>
      <c r="C54" s="331" t="s">
        <v>71</v>
      </c>
      <c r="D54" s="331" t="s">
        <v>71</v>
      </c>
      <c r="E54" s="331" t="s">
        <v>71</v>
      </c>
      <c r="F54" s="331" t="s">
        <v>71</v>
      </c>
      <c r="G54" s="331" t="s">
        <v>71</v>
      </c>
      <c r="H54" s="331" t="s">
        <v>71</v>
      </c>
      <c r="I54" s="331" t="s">
        <v>71</v>
      </c>
      <c r="J54" s="331" t="s">
        <v>71</v>
      </c>
      <c r="K54" s="331" t="s">
        <v>71</v>
      </c>
      <c r="L54" s="331" t="s">
        <v>71</v>
      </c>
      <c r="M54" s="331" t="s">
        <v>71</v>
      </c>
      <c r="N54" s="331" t="s">
        <v>71</v>
      </c>
      <c r="O54" s="260">
        <v>0</v>
      </c>
      <c r="P54" s="331" t="s">
        <v>71</v>
      </c>
      <c r="Q54" s="269">
        <v>379</v>
      </c>
      <c r="R54" s="331" t="s">
        <v>71</v>
      </c>
      <c r="S54" s="331" t="s">
        <v>71</v>
      </c>
      <c r="T54" s="331" t="s">
        <v>71</v>
      </c>
      <c r="U54" s="269">
        <v>293</v>
      </c>
      <c r="V54" s="331" t="s">
        <v>71</v>
      </c>
      <c r="W54" s="331" t="s">
        <v>71</v>
      </c>
      <c r="X54" s="331" t="s">
        <v>71</v>
      </c>
      <c r="Y54" s="269">
        <v>751</v>
      </c>
      <c r="Z54" s="331" t="s">
        <v>71</v>
      </c>
      <c r="AA54" s="269">
        <v>419</v>
      </c>
      <c r="AB54" s="269">
        <v>0</v>
      </c>
      <c r="AC54" s="331" t="s">
        <v>71</v>
      </c>
      <c r="AD54" s="331" t="s">
        <v>71</v>
      </c>
    </row>
    <row r="55" spans="1:30" s="22" customFormat="1" ht="14.45" customHeight="1" x14ac:dyDescent="0.25">
      <c r="A55" s="258" t="s">
        <v>810</v>
      </c>
      <c r="B55" s="256" t="s">
        <v>715</v>
      </c>
      <c r="C55" s="331" t="s">
        <v>71</v>
      </c>
      <c r="D55" s="331" t="s">
        <v>71</v>
      </c>
      <c r="E55" s="331" t="s">
        <v>71</v>
      </c>
      <c r="F55" s="331" t="s">
        <v>71</v>
      </c>
      <c r="G55" s="331" t="s">
        <v>71</v>
      </c>
      <c r="H55" s="331" t="s">
        <v>71</v>
      </c>
      <c r="I55" s="331" t="s">
        <v>71</v>
      </c>
      <c r="J55" s="331" t="s">
        <v>71</v>
      </c>
      <c r="K55" s="331" t="s">
        <v>71</v>
      </c>
      <c r="L55" s="331" t="s">
        <v>71</v>
      </c>
      <c r="M55" s="331" t="s">
        <v>71</v>
      </c>
      <c r="N55" s="331" t="s">
        <v>71</v>
      </c>
      <c r="O55" s="260">
        <v>9</v>
      </c>
      <c r="P55" s="331" t="s">
        <v>71</v>
      </c>
      <c r="Q55" s="269">
        <v>228</v>
      </c>
      <c r="R55" s="331" t="s">
        <v>71</v>
      </c>
      <c r="S55" s="331" t="s">
        <v>71</v>
      </c>
      <c r="T55" s="331" t="s">
        <v>71</v>
      </c>
      <c r="U55" s="269">
        <v>27</v>
      </c>
      <c r="V55" s="331" t="s">
        <v>71</v>
      </c>
      <c r="W55" s="331" t="s">
        <v>71</v>
      </c>
      <c r="X55" s="331" t="s">
        <v>71</v>
      </c>
      <c r="Y55" s="269">
        <v>137</v>
      </c>
      <c r="Z55" s="331" t="s">
        <v>71</v>
      </c>
      <c r="AA55" s="269">
        <v>0</v>
      </c>
      <c r="AB55" s="269">
        <v>0</v>
      </c>
      <c r="AC55" s="331" t="s">
        <v>71</v>
      </c>
      <c r="AD55" s="331" t="s">
        <v>71</v>
      </c>
    </row>
    <row r="56" spans="1:30" s="22" customFormat="1" ht="14.45" customHeight="1" x14ac:dyDescent="0.25">
      <c r="A56" s="258" t="s">
        <v>811</v>
      </c>
      <c r="B56" s="256" t="s">
        <v>716</v>
      </c>
      <c r="C56" s="331" t="s">
        <v>71</v>
      </c>
      <c r="D56" s="331" t="s">
        <v>71</v>
      </c>
      <c r="E56" s="331" t="s">
        <v>71</v>
      </c>
      <c r="F56" s="331" t="s">
        <v>71</v>
      </c>
      <c r="G56" s="331" t="s">
        <v>71</v>
      </c>
      <c r="H56" s="331" t="s">
        <v>71</v>
      </c>
      <c r="I56" s="331" t="s">
        <v>71</v>
      </c>
      <c r="J56" s="331" t="s">
        <v>71</v>
      </c>
      <c r="K56" s="331" t="s">
        <v>71</v>
      </c>
      <c r="L56" s="331" t="s">
        <v>71</v>
      </c>
      <c r="M56" s="331" t="s">
        <v>71</v>
      </c>
      <c r="N56" s="331" t="s">
        <v>71</v>
      </c>
      <c r="O56" s="260">
        <v>4</v>
      </c>
      <c r="P56" s="331" t="s">
        <v>71</v>
      </c>
      <c r="Q56" s="269">
        <v>7</v>
      </c>
      <c r="R56" s="331" t="s">
        <v>71</v>
      </c>
      <c r="S56" s="331" t="s">
        <v>71</v>
      </c>
      <c r="T56" s="331" t="s">
        <v>71</v>
      </c>
      <c r="U56" s="269">
        <v>0</v>
      </c>
      <c r="V56" s="331" t="s">
        <v>71</v>
      </c>
      <c r="W56" s="331" t="s">
        <v>71</v>
      </c>
      <c r="X56" s="331" t="s">
        <v>71</v>
      </c>
      <c r="Y56" s="269">
        <v>9</v>
      </c>
      <c r="Z56" s="331" t="s">
        <v>71</v>
      </c>
      <c r="AA56" s="269">
        <v>0</v>
      </c>
      <c r="AB56" s="269">
        <v>10</v>
      </c>
      <c r="AC56" s="331" t="s">
        <v>71</v>
      </c>
      <c r="AD56" s="331" t="s">
        <v>71</v>
      </c>
    </row>
    <row r="57" spans="1:30" ht="14.45" customHeight="1" x14ac:dyDescent="0.25">
      <c r="A57" s="314" t="s">
        <v>812</v>
      </c>
      <c r="B57" s="315" t="s">
        <v>717</v>
      </c>
      <c r="C57" s="334" t="s">
        <v>71</v>
      </c>
      <c r="D57" s="334" t="s">
        <v>71</v>
      </c>
      <c r="E57" s="334" t="s">
        <v>71</v>
      </c>
      <c r="F57" s="334" t="s">
        <v>71</v>
      </c>
      <c r="G57" s="334" t="s">
        <v>71</v>
      </c>
      <c r="H57" s="334" t="s">
        <v>71</v>
      </c>
      <c r="I57" s="334" t="s">
        <v>71</v>
      </c>
      <c r="J57" s="334" t="s">
        <v>71</v>
      </c>
      <c r="K57" s="334" t="s">
        <v>71</v>
      </c>
      <c r="L57" s="334" t="s">
        <v>71</v>
      </c>
      <c r="M57" s="334" t="s">
        <v>71</v>
      </c>
      <c r="N57" s="334" t="s">
        <v>71</v>
      </c>
      <c r="O57" s="322">
        <f t="shared" ref="O57:Q57" si="7">O58+O59</f>
        <v>824</v>
      </c>
      <c r="P57" s="334" t="s">
        <v>71</v>
      </c>
      <c r="Q57" s="322">
        <f t="shared" si="7"/>
        <v>542</v>
      </c>
      <c r="R57" s="334" t="s">
        <v>71</v>
      </c>
      <c r="S57" s="334" t="s">
        <v>71</v>
      </c>
      <c r="T57" s="334" t="s">
        <v>71</v>
      </c>
      <c r="U57" s="322">
        <f t="shared" ref="U57" si="8">U58+U59</f>
        <v>100</v>
      </c>
      <c r="V57" s="334" t="s">
        <v>71</v>
      </c>
      <c r="W57" s="334" t="s">
        <v>71</v>
      </c>
      <c r="X57" s="334" t="s">
        <v>71</v>
      </c>
      <c r="Y57" s="322">
        <f t="shared" ref="Y57" si="9">Y58+Y59</f>
        <v>906</v>
      </c>
      <c r="Z57" s="334" t="s">
        <v>71</v>
      </c>
      <c r="AA57" s="322">
        <f t="shared" ref="AA57:AB57" si="10">AA58+AA59</f>
        <v>521</v>
      </c>
      <c r="AB57" s="322">
        <f t="shared" si="10"/>
        <v>719</v>
      </c>
      <c r="AC57" s="334" t="s">
        <v>71</v>
      </c>
      <c r="AD57" s="334" t="s">
        <v>71</v>
      </c>
    </row>
    <row r="58" spans="1:30" s="22" customFormat="1" ht="14.45" customHeight="1" x14ac:dyDescent="0.25">
      <c r="A58" s="258" t="s">
        <v>813</v>
      </c>
      <c r="B58" s="253" t="s">
        <v>718</v>
      </c>
      <c r="C58" s="331" t="s">
        <v>71</v>
      </c>
      <c r="D58" s="331" t="s">
        <v>71</v>
      </c>
      <c r="E58" s="331" t="s">
        <v>71</v>
      </c>
      <c r="F58" s="331" t="s">
        <v>71</v>
      </c>
      <c r="G58" s="331" t="s">
        <v>71</v>
      </c>
      <c r="H58" s="331" t="s">
        <v>71</v>
      </c>
      <c r="I58" s="331" t="s">
        <v>71</v>
      </c>
      <c r="J58" s="331" t="s">
        <v>71</v>
      </c>
      <c r="K58" s="331" t="s">
        <v>71</v>
      </c>
      <c r="L58" s="331" t="s">
        <v>71</v>
      </c>
      <c r="M58" s="331" t="s">
        <v>71</v>
      </c>
      <c r="N58" s="331" t="s">
        <v>71</v>
      </c>
      <c r="O58" s="260">
        <v>599</v>
      </c>
      <c r="P58" s="331" t="s">
        <v>71</v>
      </c>
      <c r="Q58" s="269">
        <v>247</v>
      </c>
      <c r="R58" s="331" t="s">
        <v>71</v>
      </c>
      <c r="S58" s="331" t="s">
        <v>71</v>
      </c>
      <c r="T58" s="331" t="s">
        <v>71</v>
      </c>
      <c r="U58" s="269">
        <v>82</v>
      </c>
      <c r="V58" s="331" t="s">
        <v>71</v>
      </c>
      <c r="W58" s="331" t="s">
        <v>71</v>
      </c>
      <c r="X58" s="331" t="s">
        <v>71</v>
      </c>
      <c r="Y58" s="269">
        <v>482</v>
      </c>
      <c r="Z58" s="331" t="s">
        <v>71</v>
      </c>
      <c r="AA58" s="269">
        <v>304</v>
      </c>
      <c r="AB58" s="269">
        <v>425</v>
      </c>
      <c r="AC58" s="331" t="s">
        <v>71</v>
      </c>
      <c r="AD58" s="331" t="s">
        <v>71</v>
      </c>
    </row>
    <row r="59" spans="1:30" s="22" customFormat="1" ht="14.45" customHeight="1" x14ac:dyDescent="0.25">
      <c r="A59" s="258" t="s">
        <v>814</v>
      </c>
      <c r="B59" s="252" t="s">
        <v>756</v>
      </c>
      <c r="C59" s="331" t="s">
        <v>71</v>
      </c>
      <c r="D59" s="331" t="s">
        <v>71</v>
      </c>
      <c r="E59" s="331" t="s">
        <v>71</v>
      </c>
      <c r="F59" s="331" t="s">
        <v>71</v>
      </c>
      <c r="G59" s="331" t="s">
        <v>71</v>
      </c>
      <c r="H59" s="331" t="s">
        <v>71</v>
      </c>
      <c r="I59" s="331" t="s">
        <v>71</v>
      </c>
      <c r="J59" s="331" t="s">
        <v>71</v>
      </c>
      <c r="K59" s="331" t="s">
        <v>71</v>
      </c>
      <c r="L59" s="331" t="s">
        <v>71</v>
      </c>
      <c r="M59" s="331" t="s">
        <v>71</v>
      </c>
      <c r="N59" s="331" t="s">
        <v>71</v>
      </c>
      <c r="O59" s="260">
        <v>225</v>
      </c>
      <c r="P59" s="331" t="s">
        <v>71</v>
      </c>
      <c r="Q59" s="269">
        <v>295</v>
      </c>
      <c r="R59" s="331" t="s">
        <v>71</v>
      </c>
      <c r="S59" s="331" t="s">
        <v>71</v>
      </c>
      <c r="T59" s="331" t="s">
        <v>71</v>
      </c>
      <c r="U59" s="269">
        <v>18</v>
      </c>
      <c r="V59" s="331" t="s">
        <v>71</v>
      </c>
      <c r="W59" s="331" t="s">
        <v>71</v>
      </c>
      <c r="X59" s="331" t="s">
        <v>71</v>
      </c>
      <c r="Y59" s="269">
        <v>424</v>
      </c>
      <c r="Z59" s="331" t="s">
        <v>71</v>
      </c>
      <c r="AA59" s="269">
        <v>217</v>
      </c>
      <c r="AB59" s="269">
        <v>294</v>
      </c>
      <c r="AC59" s="331" t="s">
        <v>71</v>
      </c>
      <c r="AD59" s="331" t="s">
        <v>71</v>
      </c>
    </row>
    <row r="60" spans="1:30" ht="14.45" customHeight="1" x14ac:dyDescent="0.25">
      <c r="A60" s="314" t="s">
        <v>815</v>
      </c>
      <c r="B60" s="315" t="s">
        <v>719</v>
      </c>
      <c r="C60" s="334" t="s">
        <v>71</v>
      </c>
      <c r="D60" s="334" t="s">
        <v>71</v>
      </c>
      <c r="E60" s="334" t="s">
        <v>71</v>
      </c>
      <c r="F60" s="334" t="s">
        <v>71</v>
      </c>
      <c r="G60" s="334" t="s">
        <v>71</v>
      </c>
      <c r="H60" s="334" t="s">
        <v>71</v>
      </c>
      <c r="I60" s="334" t="s">
        <v>71</v>
      </c>
      <c r="J60" s="334" t="s">
        <v>71</v>
      </c>
      <c r="K60" s="334" t="s">
        <v>71</v>
      </c>
      <c r="L60" s="334" t="s">
        <v>71</v>
      </c>
      <c r="M60" s="334" t="s">
        <v>71</v>
      </c>
      <c r="N60" s="334" t="s">
        <v>71</v>
      </c>
      <c r="O60" s="322">
        <f t="shared" ref="O60:Q60" si="11">O61+O62+O63+O64+O65</f>
        <v>1901</v>
      </c>
      <c r="P60" s="334" t="s">
        <v>71</v>
      </c>
      <c r="Q60" s="322">
        <f t="shared" si="11"/>
        <v>3349</v>
      </c>
      <c r="R60" s="334" t="s">
        <v>71</v>
      </c>
      <c r="S60" s="334" t="s">
        <v>71</v>
      </c>
      <c r="T60" s="334" t="s">
        <v>71</v>
      </c>
      <c r="U60" s="322">
        <f t="shared" ref="U60" si="12">U61+U62+U63+U64+U65</f>
        <v>2872</v>
      </c>
      <c r="V60" s="334" t="s">
        <v>71</v>
      </c>
      <c r="W60" s="334" t="s">
        <v>71</v>
      </c>
      <c r="X60" s="334" t="s">
        <v>71</v>
      </c>
      <c r="Y60" s="322">
        <f t="shared" ref="Y60" si="13">Y61+Y62+Y63+Y64+Y65</f>
        <v>5368</v>
      </c>
      <c r="Z60" s="334" t="s">
        <v>71</v>
      </c>
      <c r="AA60" s="322">
        <f t="shared" ref="AA60:AB60" si="14">AA61+AA62+AA63+AA64+AA65</f>
        <v>5807</v>
      </c>
      <c r="AB60" s="322">
        <f t="shared" si="14"/>
        <v>3636</v>
      </c>
      <c r="AC60" s="334" t="s">
        <v>71</v>
      </c>
      <c r="AD60" s="334" t="s">
        <v>71</v>
      </c>
    </row>
    <row r="61" spans="1:30" s="22" customFormat="1" ht="14.45" customHeight="1" x14ac:dyDescent="0.25">
      <c r="A61" s="258" t="s">
        <v>816</v>
      </c>
      <c r="B61" s="253" t="s">
        <v>720</v>
      </c>
      <c r="C61" s="331" t="s">
        <v>71</v>
      </c>
      <c r="D61" s="331" t="s">
        <v>71</v>
      </c>
      <c r="E61" s="331" t="s">
        <v>71</v>
      </c>
      <c r="F61" s="331" t="s">
        <v>71</v>
      </c>
      <c r="G61" s="331" t="s">
        <v>71</v>
      </c>
      <c r="H61" s="331" t="s">
        <v>71</v>
      </c>
      <c r="I61" s="331" t="s">
        <v>71</v>
      </c>
      <c r="J61" s="331" t="s">
        <v>71</v>
      </c>
      <c r="K61" s="331" t="s">
        <v>71</v>
      </c>
      <c r="L61" s="331" t="s">
        <v>71</v>
      </c>
      <c r="M61" s="331" t="s">
        <v>71</v>
      </c>
      <c r="N61" s="331" t="s">
        <v>71</v>
      </c>
      <c r="O61" s="260">
        <v>1012</v>
      </c>
      <c r="P61" s="331" t="s">
        <v>71</v>
      </c>
      <c r="Q61" s="269">
        <v>1302</v>
      </c>
      <c r="R61" s="331" t="s">
        <v>71</v>
      </c>
      <c r="S61" s="331" t="s">
        <v>71</v>
      </c>
      <c r="T61" s="331" t="s">
        <v>71</v>
      </c>
      <c r="U61" s="269">
        <v>521</v>
      </c>
      <c r="V61" s="331" t="s">
        <v>71</v>
      </c>
      <c r="W61" s="331" t="s">
        <v>71</v>
      </c>
      <c r="X61" s="331" t="s">
        <v>71</v>
      </c>
      <c r="Y61" s="269">
        <v>1328</v>
      </c>
      <c r="Z61" s="331" t="s">
        <v>71</v>
      </c>
      <c r="AA61" s="269">
        <v>1219</v>
      </c>
      <c r="AB61" s="269">
        <v>651</v>
      </c>
      <c r="AC61" s="331" t="s">
        <v>71</v>
      </c>
      <c r="AD61" s="331" t="s">
        <v>71</v>
      </c>
    </row>
    <row r="62" spans="1:30" s="22" customFormat="1" ht="14.45" customHeight="1" x14ac:dyDescent="0.25">
      <c r="A62" s="258" t="s">
        <v>817</v>
      </c>
      <c r="B62" s="252" t="s">
        <v>757</v>
      </c>
      <c r="C62" s="331" t="s">
        <v>71</v>
      </c>
      <c r="D62" s="331" t="s">
        <v>71</v>
      </c>
      <c r="E62" s="331" t="s">
        <v>71</v>
      </c>
      <c r="F62" s="331" t="s">
        <v>71</v>
      </c>
      <c r="G62" s="331" t="s">
        <v>71</v>
      </c>
      <c r="H62" s="331" t="s">
        <v>71</v>
      </c>
      <c r="I62" s="331" t="s">
        <v>71</v>
      </c>
      <c r="J62" s="331" t="s">
        <v>71</v>
      </c>
      <c r="K62" s="331" t="s">
        <v>71</v>
      </c>
      <c r="L62" s="331" t="s">
        <v>71</v>
      </c>
      <c r="M62" s="331" t="s">
        <v>71</v>
      </c>
      <c r="N62" s="331" t="s">
        <v>71</v>
      </c>
      <c r="O62" s="260">
        <v>392</v>
      </c>
      <c r="P62" s="331" t="s">
        <v>71</v>
      </c>
      <c r="Q62" s="269">
        <v>1092</v>
      </c>
      <c r="R62" s="331" t="s">
        <v>71</v>
      </c>
      <c r="S62" s="331" t="s">
        <v>71</v>
      </c>
      <c r="T62" s="331" t="s">
        <v>71</v>
      </c>
      <c r="U62" s="269">
        <v>1442</v>
      </c>
      <c r="V62" s="331" t="s">
        <v>71</v>
      </c>
      <c r="W62" s="331" t="s">
        <v>71</v>
      </c>
      <c r="X62" s="331" t="s">
        <v>71</v>
      </c>
      <c r="Y62" s="269">
        <v>2161</v>
      </c>
      <c r="Z62" s="331" t="s">
        <v>71</v>
      </c>
      <c r="AA62" s="269">
        <v>2166</v>
      </c>
      <c r="AB62" s="269">
        <v>1377</v>
      </c>
      <c r="AC62" s="331" t="s">
        <v>71</v>
      </c>
      <c r="AD62" s="331" t="s">
        <v>71</v>
      </c>
    </row>
    <row r="63" spans="1:30" s="22" customFormat="1" ht="14.45" customHeight="1" x14ac:dyDescent="0.25">
      <c r="A63" s="258" t="s">
        <v>818</v>
      </c>
      <c r="B63" s="252" t="s">
        <v>758</v>
      </c>
      <c r="C63" s="331" t="s">
        <v>71</v>
      </c>
      <c r="D63" s="331" t="s">
        <v>71</v>
      </c>
      <c r="E63" s="331" t="s">
        <v>71</v>
      </c>
      <c r="F63" s="331" t="s">
        <v>71</v>
      </c>
      <c r="G63" s="331" t="s">
        <v>71</v>
      </c>
      <c r="H63" s="331" t="s">
        <v>71</v>
      </c>
      <c r="I63" s="331" t="s">
        <v>71</v>
      </c>
      <c r="J63" s="331" t="s">
        <v>71</v>
      </c>
      <c r="K63" s="331" t="s">
        <v>71</v>
      </c>
      <c r="L63" s="331" t="s">
        <v>71</v>
      </c>
      <c r="M63" s="331" t="s">
        <v>71</v>
      </c>
      <c r="N63" s="331" t="s">
        <v>71</v>
      </c>
      <c r="O63" s="260">
        <v>459</v>
      </c>
      <c r="P63" s="331" t="s">
        <v>71</v>
      </c>
      <c r="Q63" s="269">
        <v>811</v>
      </c>
      <c r="R63" s="331" t="s">
        <v>71</v>
      </c>
      <c r="S63" s="331" t="s">
        <v>71</v>
      </c>
      <c r="T63" s="331" t="s">
        <v>71</v>
      </c>
      <c r="U63" s="269">
        <v>809</v>
      </c>
      <c r="V63" s="331" t="s">
        <v>71</v>
      </c>
      <c r="W63" s="331" t="s">
        <v>71</v>
      </c>
      <c r="X63" s="331" t="s">
        <v>71</v>
      </c>
      <c r="Y63" s="269">
        <v>1712</v>
      </c>
      <c r="Z63" s="331" t="s">
        <v>71</v>
      </c>
      <c r="AA63" s="269">
        <v>2211</v>
      </c>
      <c r="AB63" s="269">
        <v>1433</v>
      </c>
      <c r="AC63" s="331" t="s">
        <v>71</v>
      </c>
      <c r="AD63" s="331" t="s">
        <v>71</v>
      </c>
    </row>
    <row r="64" spans="1:30" s="22" customFormat="1" ht="42.6" customHeight="1" x14ac:dyDescent="0.25">
      <c r="A64" s="258" t="s">
        <v>819</v>
      </c>
      <c r="B64" s="253" t="s">
        <v>759</v>
      </c>
      <c r="C64" s="337" t="s">
        <v>71</v>
      </c>
      <c r="D64" s="337" t="s">
        <v>71</v>
      </c>
      <c r="E64" s="337" t="s">
        <v>71</v>
      </c>
      <c r="F64" s="337" t="s">
        <v>71</v>
      </c>
      <c r="G64" s="337" t="s">
        <v>71</v>
      </c>
      <c r="H64" s="337" t="s">
        <v>71</v>
      </c>
      <c r="I64" s="337" t="s">
        <v>71</v>
      </c>
      <c r="J64" s="337" t="s">
        <v>71</v>
      </c>
      <c r="K64" s="337" t="s">
        <v>71</v>
      </c>
      <c r="L64" s="337" t="s">
        <v>71</v>
      </c>
      <c r="M64" s="337" t="s">
        <v>71</v>
      </c>
      <c r="N64" s="337" t="s">
        <v>71</v>
      </c>
      <c r="O64" s="261">
        <v>38</v>
      </c>
      <c r="P64" s="337" t="s">
        <v>71</v>
      </c>
      <c r="Q64" s="271">
        <v>144</v>
      </c>
      <c r="R64" s="337" t="s">
        <v>71</v>
      </c>
      <c r="S64" s="337" t="s">
        <v>71</v>
      </c>
      <c r="T64" s="337" t="s">
        <v>71</v>
      </c>
      <c r="U64" s="271">
        <v>100</v>
      </c>
      <c r="V64" s="337" t="s">
        <v>71</v>
      </c>
      <c r="W64" s="337" t="s">
        <v>71</v>
      </c>
      <c r="X64" s="337" t="s">
        <v>71</v>
      </c>
      <c r="Y64" s="271">
        <v>167</v>
      </c>
      <c r="Z64" s="337" t="s">
        <v>71</v>
      </c>
      <c r="AA64" s="271">
        <v>211</v>
      </c>
      <c r="AB64" s="271">
        <v>175</v>
      </c>
      <c r="AC64" s="337" t="s">
        <v>71</v>
      </c>
      <c r="AD64" s="337" t="s">
        <v>71</v>
      </c>
    </row>
    <row r="65" spans="1:30" s="22" customFormat="1" ht="14.45" customHeight="1" x14ac:dyDescent="0.25">
      <c r="A65" s="258" t="s">
        <v>820</v>
      </c>
      <c r="B65" s="256" t="s">
        <v>721</v>
      </c>
      <c r="C65" s="331" t="s">
        <v>71</v>
      </c>
      <c r="D65" s="331" t="s">
        <v>71</v>
      </c>
      <c r="E65" s="331" t="s">
        <v>71</v>
      </c>
      <c r="F65" s="331" t="s">
        <v>71</v>
      </c>
      <c r="G65" s="331" t="s">
        <v>71</v>
      </c>
      <c r="H65" s="331" t="s">
        <v>71</v>
      </c>
      <c r="I65" s="331" t="s">
        <v>71</v>
      </c>
      <c r="J65" s="331" t="s">
        <v>71</v>
      </c>
      <c r="K65" s="331" t="s">
        <v>71</v>
      </c>
      <c r="L65" s="331" t="s">
        <v>71</v>
      </c>
      <c r="M65" s="331" t="s">
        <v>71</v>
      </c>
      <c r="N65" s="331" t="s">
        <v>71</v>
      </c>
      <c r="O65" s="260">
        <v>0</v>
      </c>
      <c r="P65" s="331" t="s">
        <v>71</v>
      </c>
      <c r="Q65" s="269">
        <v>0</v>
      </c>
      <c r="R65" s="331" t="s">
        <v>71</v>
      </c>
      <c r="S65" s="331" t="s">
        <v>71</v>
      </c>
      <c r="T65" s="331" t="s">
        <v>71</v>
      </c>
      <c r="U65" s="269">
        <v>0</v>
      </c>
      <c r="V65" s="331" t="s">
        <v>71</v>
      </c>
      <c r="W65" s="331" t="s">
        <v>71</v>
      </c>
      <c r="X65" s="331" t="s">
        <v>71</v>
      </c>
      <c r="Y65" s="269">
        <v>0</v>
      </c>
      <c r="Z65" s="331" t="s">
        <v>71</v>
      </c>
      <c r="AA65" s="269">
        <v>0</v>
      </c>
      <c r="AB65" s="269">
        <v>0</v>
      </c>
      <c r="AC65" s="331" t="s">
        <v>71</v>
      </c>
      <c r="AD65" s="331" t="s">
        <v>71</v>
      </c>
    </row>
    <row r="66" spans="1:30" ht="14.45" customHeight="1" x14ac:dyDescent="0.25">
      <c r="A66" s="314" t="s">
        <v>821</v>
      </c>
      <c r="B66" s="315" t="s">
        <v>722</v>
      </c>
      <c r="C66" s="334" t="s">
        <v>71</v>
      </c>
      <c r="D66" s="334" t="s">
        <v>71</v>
      </c>
      <c r="E66" s="334" t="s">
        <v>71</v>
      </c>
      <c r="F66" s="334" t="s">
        <v>71</v>
      </c>
      <c r="G66" s="334" t="s">
        <v>71</v>
      </c>
      <c r="H66" s="334" t="s">
        <v>71</v>
      </c>
      <c r="I66" s="334" t="s">
        <v>71</v>
      </c>
      <c r="J66" s="334" t="s">
        <v>71</v>
      </c>
      <c r="K66" s="334" t="s">
        <v>71</v>
      </c>
      <c r="L66" s="334" t="s">
        <v>71</v>
      </c>
      <c r="M66" s="334" t="s">
        <v>71</v>
      </c>
      <c r="N66" s="334" t="s">
        <v>71</v>
      </c>
      <c r="O66" s="322">
        <f t="shared" ref="O66:Q66" si="15">O67+O68+O69</f>
        <v>534</v>
      </c>
      <c r="P66" s="334" t="s">
        <v>71</v>
      </c>
      <c r="Q66" s="322">
        <f t="shared" si="15"/>
        <v>1331</v>
      </c>
      <c r="R66" s="334" t="s">
        <v>71</v>
      </c>
      <c r="S66" s="334" t="s">
        <v>71</v>
      </c>
      <c r="T66" s="334" t="s">
        <v>71</v>
      </c>
      <c r="U66" s="322">
        <f t="shared" ref="U66" si="16">U67+U68+U69</f>
        <v>556</v>
      </c>
      <c r="V66" s="334" t="s">
        <v>71</v>
      </c>
      <c r="W66" s="334" t="s">
        <v>71</v>
      </c>
      <c r="X66" s="334" t="s">
        <v>71</v>
      </c>
      <c r="Y66" s="322">
        <f t="shared" ref="Y66" si="17">Y67+Y68+Y69</f>
        <v>1663</v>
      </c>
      <c r="Z66" s="334" t="s">
        <v>71</v>
      </c>
      <c r="AA66" s="322">
        <f t="shared" ref="AA66:AB66" si="18">AA67+AA68+AA69</f>
        <v>1477</v>
      </c>
      <c r="AB66" s="322">
        <f t="shared" si="18"/>
        <v>985</v>
      </c>
      <c r="AC66" s="334" t="s">
        <v>71</v>
      </c>
      <c r="AD66" s="334" t="s">
        <v>71</v>
      </c>
    </row>
    <row r="67" spans="1:30" s="22" customFormat="1" ht="14.45" customHeight="1" x14ac:dyDescent="0.25">
      <c r="A67" s="258" t="s">
        <v>822</v>
      </c>
      <c r="B67" s="253" t="s">
        <v>723</v>
      </c>
      <c r="C67" s="331" t="s">
        <v>71</v>
      </c>
      <c r="D67" s="331" t="s">
        <v>71</v>
      </c>
      <c r="E67" s="331" t="s">
        <v>71</v>
      </c>
      <c r="F67" s="331" t="s">
        <v>71</v>
      </c>
      <c r="G67" s="331" t="s">
        <v>71</v>
      </c>
      <c r="H67" s="331" t="s">
        <v>71</v>
      </c>
      <c r="I67" s="331" t="s">
        <v>71</v>
      </c>
      <c r="J67" s="331" t="s">
        <v>71</v>
      </c>
      <c r="K67" s="331" t="s">
        <v>71</v>
      </c>
      <c r="L67" s="331" t="s">
        <v>71</v>
      </c>
      <c r="M67" s="331" t="s">
        <v>71</v>
      </c>
      <c r="N67" s="331" t="s">
        <v>71</v>
      </c>
      <c r="O67" s="260">
        <v>24</v>
      </c>
      <c r="P67" s="331" t="s">
        <v>71</v>
      </c>
      <c r="Q67" s="269">
        <v>435</v>
      </c>
      <c r="R67" s="331" t="s">
        <v>71</v>
      </c>
      <c r="S67" s="331" t="s">
        <v>71</v>
      </c>
      <c r="T67" s="331" t="s">
        <v>71</v>
      </c>
      <c r="U67" s="269">
        <v>183</v>
      </c>
      <c r="V67" s="331" t="s">
        <v>71</v>
      </c>
      <c r="W67" s="331" t="s">
        <v>71</v>
      </c>
      <c r="X67" s="331" t="s">
        <v>71</v>
      </c>
      <c r="Y67" s="269">
        <v>472</v>
      </c>
      <c r="Z67" s="331" t="s">
        <v>71</v>
      </c>
      <c r="AA67" s="269">
        <v>385</v>
      </c>
      <c r="AB67" s="269">
        <v>0</v>
      </c>
      <c r="AC67" s="331" t="s">
        <v>71</v>
      </c>
      <c r="AD67" s="331" t="s">
        <v>71</v>
      </c>
    </row>
    <row r="68" spans="1:30" s="22" customFormat="1" ht="14.45" customHeight="1" x14ac:dyDescent="0.25">
      <c r="A68" s="258" t="s">
        <v>823</v>
      </c>
      <c r="B68" s="252" t="s">
        <v>760</v>
      </c>
      <c r="C68" s="331" t="s">
        <v>71</v>
      </c>
      <c r="D68" s="331" t="s">
        <v>71</v>
      </c>
      <c r="E68" s="331" t="s">
        <v>71</v>
      </c>
      <c r="F68" s="331" t="s">
        <v>71</v>
      </c>
      <c r="G68" s="331" t="s">
        <v>71</v>
      </c>
      <c r="H68" s="331" t="s">
        <v>71</v>
      </c>
      <c r="I68" s="331" t="s">
        <v>71</v>
      </c>
      <c r="J68" s="331" t="s">
        <v>71</v>
      </c>
      <c r="K68" s="331" t="s">
        <v>71</v>
      </c>
      <c r="L68" s="331" t="s">
        <v>71</v>
      </c>
      <c r="M68" s="331" t="s">
        <v>71</v>
      </c>
      <c r="N68" s="331" t="s">
        <v>71</v>
      </c>
      <c r="O68" s="260">
        <v>294</v>
      </c>
      <c r="P68" s="331" t="s">
        <v>71</v>
      </c>
      <c r="Q68" s="269">
        <v>607</v>
      </c>
      <c r="R68" s="331" t="s">
        <v>71</v>
      </c>
      <c r="S68" s="331" t="s">
        <v>71</v>
      </c>
      <c r="T68" s="331" t="s">
        <v>71</v>
      </c>
      <c r="U68" s="269">
        <v>287</v>
      </c>
      <c r="V68" s="331" t="s">
        <v>71</v>
      </c>
      <c r="W68" s="331" t="s">
        <v>71</v>
      </c>
      <c r="X68" s="331" t="s">
        <v>71</v>
      </c>
      <c r="Y68" s="269">
        <v>780</v>
      </c>
      <c r="Z68" s="331" t="s">
        <v>71</v>
      </c>
      <c r="AA68" s="269">
        <v>726</v>
      </c>
      <c r="AB68" s="269">
        <v>700</v>
      </c>
      <c r="AC68" s="331" t="s">
        <v>71</v>
      </c>
      <c r="AD68" s="331" t="s">
        <v>71</v>
      </c>
    </row>
    <row r="69" spans="1:30" s="22" customFormat="1" ht="14.45" customHeight="1" x14ac:dyDescent="0.25">
      <c r="A69" s="258" t="s">
        <v>824</v>
      </c>
      <c r="B69" s="252" t="s">
        <v>761</v>
      </c>
      <c r="C69" s="331" t="s">
        <v>71</v>
      </c>
      <c r="D69" s="331" t="s">
        <v>71</v>
      </c>
      <c r="E69" s="331" t="s">
        <v>71</v>
      </c>
      <c r="F69" s="331" t="s">
        <v>71</v>
      </c>
      <c r="G69" s="331" t="s">
        <v>71</v>
      </c>
      <c r="H69" s="331" t="s">
        <v>71</v>
      </c>
      <c r="I69" s="331" t="s">
        <v>71</v>
      </c>
      <c r="J69" s="331" t="s">
        <v>71</v>
      </c>
      <c r="K69" s="331" t="s">
        <v>71</v>
      </c>
      <c r="L69" s="331" t="s">
        <v>71</v>
      </c>
      <c r="M69" s="331" t="s">
        <v>71</v>
      </c>
      <c r="N69" s="331" t="s">
        <v>71</v>
      </c>
      <c r="O69" s="260">
        <v>216</v>
      </c>
      <c r="P69" s="331" t="s">
        <v>71</v>
      </c>
      <c r="Q69" s="269">
        <v>289</v>
      </c>
      <c r="R69" s="331" t="s">
        <v>71</v>
      </c>
      <c r="S69" s="331" t="s">
        <v>71</v>
      </c>
      <c r="T69" s="331" t="s">
        <v>71</v>
      </c>
      <c r="U69" s="269">
        <v>86</v>
      </c>
      <c r="V69" s="331" t="s">
        <v>71</v>
      </c>
      <c r="W69" s="331" t="s">
        <v>71</v>
      </c>
      <c r="X69" s="331" t="s">
        <v>71</v>
      </c>
      <c r="Y69" s="269">
        <v>411</v>
      </c>
      <c r="Z69" s="331" t="s">
        <v>71</v>
      </c>
      <c r="AA69" s="269">
        <v>366</v>
      </c>
      <c r="AB69" s="269">
        <v>285</v>
      </c>
      <c r="AC69" s="331" t="s">
        <v>71</v>
      </c>
      <c r="AD69" s="331" t="s">
        <v>71</v>
      </c>
    </row>
    <row r="70" spans="1:30" ht="14.45" customHeight="1" x14ac:dyDescent="0.25">
      <c r="A70" s="314" t="s">
        <v>825</v>
      </c>
      <c r="B70" s="315" t="s">
        <v>724</v>
      </c>
      <c r="C70" s="334" t="s">
        <v>71</v>
      </c>
      <c r="D70" s="334" t="s">
        <v>71</v>
      </c>
      <c r="E70" s="334" t="s">
        <v>71</v>
      </c>
      <c r="F70" s="334" t="s">
        <v>71</v>
      </c>
      <c r="G70" s="334" t="s">
        <v>71</v>
      </c>
      <c r="H70" s="334" t="s">
        <v>71</v>
      </c>
      <c r="I70" s="334" t="s">
        <v>71</v>
      </c>
      <c r="J70" s="334" t="s">
        <v>71</v>
      </c>
      <c r="K70" s="334" t="s">
        <v>71</v>
      </c>
      <c r="L70" s="334" t="s">
        <v>71</v>
      </c>
      <c r="M70" s="334" t="s">
        <v>71</v>
      </c>
      <c r="N70" s="334" t="s">
        <v>71</v>
      </c>
      <c r="O70" s="322">
        <f t="shared" ref="O70:Q70" si="19">O71+O72</f>
        <v>499</v>
      </c>
      <c r="P70" s="334" t="s">
        <v>71</v>
      </c>
      <c r="Q70" s="322">
        <f t="shared" si="19"/>
        <v>350</v>
      </c>
      <c r="R70" s="334" t="s">
        <v>71</v>
      </c>
      <c r="S70" s="334" t="s">
        <v>71</v>
      </c>
      <c r="T70" s="334" t="s">
        <v>71</v>
      </c>
      <c r="U70" s="322">
        <f t="shared" ref="U70" si="20">U71+U72</f>
        <v>12</v>
      </c>
      <c r="V70" s="334" t="s">
        <v>71</v>
      </c>
      <c r="W70" s="334" t="s">
        <v>71</v>
      </c>
      <c r="X70" s="334" t="s">
        <v>71</v>
      </c>
      <c r="Y70" s="322">
        <f t="shared" ref="Y70" si="21">Y71+Y72</f>
        <v>611</v>
      </c>
      <c r="Z70" s="334" t="s">
        <v>71</v>
      </c>
      <c r="AA70" s="322">
        <f t="shared" ref="AA70:AB70" si="22">AA71+AA72</f>
        <v>133</v>
      </c>
      <c r="AB70" s="322">
        <f t="shared" si="22"/>
        <v>192</v>
      </c>
      <c r="AC70" s="334" t="s">
        <v>71</v>
      </c>
      <c r="AD70" s="334" t="s">
        <v>71</v>
      </c>
    </row>
    <row r="71" spans="1:30" s="22" customFormat="1" ht="14.45" customHeight="1" x14ac:dyDescent="0.25">
      <c r="A71" s="258" t="s">
        <v>826</v>
      </c>
      <c r="B71" s="253" t="s">
        <v>725</v>
      </c>
      <c r="C71" s="331" t="s">
        <v>71</v>
      </c>
      <c r="D71" s="331" t="s">
        <v>71</v>
      </c>
      <c r="E71" s="331" t="s">
        <v>71</v>
      </c>
      <c r="F71" s="331" t="s">
        <v>71</v>
      </c>
      <c r="G71" s="331" t="s">
        <v>71</v>
      </c>
      <c r="H71" s="331" t="s">
        <v>71</v>
      </c>
      <c r="I71" s="331" t="s">
        <v>71</v>
      </c>
      <c r="J71" s="331" t="s">
        <v>71</v>
      </c>
      <c r="K71" s="331" t="s">
        <v>71</v>
      </c>
      <c r="L71" s="331" t="s">
        <v>71</v>
      </c>
      <c r="M71" s="331" t="s">
        <v>71</v>
      </c>
      <c r="N71" s="331" t="s">
        <v>71</v>
      </c>
      <c r="O71" s="260">
        <v>349</v>
      </c>
      <c r="P71" s="331" t="s">
        <v>71</v>
      </c>
      <c r="Q71" s="269">
        <v>144</v>
      </c>
      <c r="R71" s="331" t="s">
        <v>71</v>
      </c>
      <c r="S71" s="331" t="s">
        <v>71</v>
      </c>
      <c r="T71" s="331" t="s">
        <v>71</v>
      </c>
      <c r="U71" s="269">
        <v>12</v>
      </c>
      <c r="V71" s="331" t="s">
        <v>71</v>
      </c>
      <c r="W71" s="331" t="s">
        <v>71</v>
      </c>
      <c r="X71" s="331" t="s">
        <v>71</v>
      </c>
      <c r="Y71" s="269">
        <v>260</v>
      </c>
      <c r="Z71" s="331" t="s">
        <v>71</v>
      </c>
      <c r="AA71" s="269">
        <v>133</v>
      </c>
      <c r="AB71" s="269">
        <v>185</v>
      </c>
      <c r="AC71" s="331" t="s">
        <v>71</v>
      </c>
      <c r="AD71" s="331" t="s">
        <v>71</v>
      </c>
    </row>
    <row r="72" spans="1:30" s="22" customFormat="1" ht="14.45" customHeight="1" x14ac:dyDescent="0.25">
      <c r="A72" s="258" t="s">
        <v>827</v>
      </c>
      <c r="B72" s="252" t="s">
        <v>762</v>
      </c>
      <c r="C72" s="331" t="s">
        <v>71</v>
      </c>
      <c r="D72" s="331" t="s">
        <v>71</v>
      </c>
      <c r="E72" s="331" t="s">
        <v>71</v>
      </c>
      <c r="F72" s="331" t="s">
        <v>71</v>
      </c>
      <c r="G72" s="331" t="s">
        <v>71</v>
      </c>
      <c r="H72" s="331" t="s">
        <v>71</v>
      </c>
      <c r="I72" s="331" t="s">
        <v>71</v>
      </c>
      <c r="J72" s="331" t="s">
        <v>71</v>
      </c>
      <c r="K72" s="331" t="s">
        <v>71</v>
      </c>
      <c r="L72" s="331" t="s">
        <v>71</v>
      </c>
      <c r="M72" s="331" t="s">
        <v>71</v>
      </c>
      <c r="N72" s="331" t="s">
        <v>71</v>
      </c>
      <c r="O72" s="260">
        <v>150</v>
      </c>
      <c r="P72" s="331" t="s">
        <v>71</v>
      </c>
      <c r="Q72" s="269">
        <v>206</v>
      </c>
      <c r="R72" s="331" t="s">
        <v>71</v>
      </c>
      <c r="S72" s="331" t="s">
        <v>71</v>
      </c>
      <c r="T72" s="331" t="s">
        <v>71</v>
      </c>
      <c r="U72" s="269">
        <v>0</v>
      </c>
      <c r="V72" s="331" t="s">
        <v>71</v>
      </c>
      <c r="W72" s="331" t="s">
        <v>71</v>
      </c>
      <c r="X72" s="331" t="s">
        <v>71</v>
      </c>
      <c r="Y72" s="269">
        <v>351</v>
      </c>
      <c r="Z72" s="331" t="s">
        <v>71</v>
      </c>
      <c r="AA72" s="269">
        <v>0</v>
      </c>
      <c r="AB72" s="269">
        <v>7</v>
      </c>
      <c r="AC72" s="331" t="s">
        <v>71</v>
      </c>
      <c r="AD72" s="331" t="s">
        <v>71</v>
      </c>
    </row>
    <row r="73" spans="1:30" ht="14.45" customHeight="1" x14ac:dyDescent="0.25">
      <c r="A73" s="314" t="s">
        <v>828</v>
      </c>
      <c r="B73" s="315" t="s">
        <v>726</v>
      </c>
      <c r="C73" s="334" t="s">
        <v>71</v>
      </c>
      <c r="D73" s="334" t="s">
        <v>71</v>
      </c>
      <c r="E73" s="334" t="s">
        <v>71</v>
      </c>
      <c r="F73" s="334" t="s">
        <v>71</v>
      </c>
      <c r="G73" s="334" t="s">
        <v>71</v>
      </c>
      <c r="H73" s="334" t="s">
        <v>71</v>
      </c>
      <c r="I73" s="334" t="s">
        <v>71</v>
      </c>
      <c r="J73" s="334" t="s">
        <v>71</v>
      </c>
      <c r="K73" s="334" t="s">
        <v>71</v>
      </c>
      <c r="L73" s="334" t="s">
        <v>71</v>
      </c>
      <c r="M73" s="334" t="s">
        <v>71</v>
      </c>
      <c r="N73" s="334" t="s">
        <v>71</v>
      </c>
      <c r="O73" s="322">
        <f t="shared" ref="O73:Q73" si="23">O74+O75+O76+O77+O78</f>
        <v>866</v>
      </c>
      <c r="P73" s="334" t="s">
        <v>71</v>
      </c>
      <c r="Q73" s="323">
        <f t="shared" si="23"/>
        <v>1858</v>
      </c>
      <c r="R73" s="334" t="s">
        <v>71</v>
      </c>
      <c r="S73" s="334" t="s">
        <v>71</v>
      </c>
      <c r="T73" s="334" t="s">
        <v>71</v>
      </c>
      <c r="U73" s="322">
        <f t="shared" ref="U73" si="24">U74+U75+U76+U77+U78</f>
        <v>199</v>
      </c>
      <c r="V73" s="334" t="s">
        <v>71</v>
      </c>
      <c r="W73" s="334" t="s">
        <v>71</v>
      </c>
      <c r="X73" s="334" t="s">
        <v>71</v>
      </c>
      <c r="Y73" s="322">
        <f t="shared" ref="Y73" si="25">Y74+Y75+Y76+Y77+Y78</f>
        <v>3294</v>
      </c>
      <c r="Z73" s="334" t="s">
        <v>71</v>
      </c>
      <c r="AA73" s="322">
        <f>AA74+AA75+AA76+AA77+AA78</f>
        <v>2880</v>
      </c>
      <c r="AB73" s="322">
        <f t="shared" ref="AB73" si="26">AB74+AB75+AB76+AB77+AB78</f>
        <v>2830</v>
      </c>
      <c r="AC73" s="334" t="s">
        <v>71</v>
      </c>
      <c r="AD73" s="334" t="s">
        <v>71</v>
      </c>
    </row>
    <row r="74" spans="1:30" s="22" customFormat="1" ht="14.45" customHeight="1" x14ac:dyDescent="0.25">
      <c r="A74" s="258" t="s">
        <v>829</v>
      </c>
      <c r="B74" s="253" t="s">
        <v>990</v>
      </c>
      <c r="C74" s="331" t="s">
        <v>71</v>
      </c>
      <c r="D74" s="331" t="s">
        <v>71</v>
      </c>
      <c r="E74" s="331" t="s">
        <v>71</v>
      </c>
      <c r="F74" s="331" t="s">
        <v>71</v>
      </c>
      <c r="G74" s="331" t="s">
        <v>71</v>
      </c>
      <c r="H74" s="331" t="s">
        <v>71</v>
      </c>
      <c r="I74" s="331" t="s">
        <v>71</v>
      </c>
      <c r="J74" s="331" t="s">
        <v>71</v>
      </c>
      <c r="K74" s="331" t="s">
        <v>71</v>
      </c>
      <c r="L74" s="331" t="s">
        <v>71</v>
      </c>
      <c r="M74" s="331" t="s">
        <v>71</v>
      </c>
      <c r="N74" s="331" t="s">
        <v>71</v>
      </c>
      <c r="O74" s="260">
        <v>0</v>
      </c>
      <c r="P74" s="331" t="s">
        <v>71</v>
      </c>
      <c r="Q74" s="269">
        <v>48</v>
      </c>
      <c r="R74" s="331" t="s">
        <v>71</v>
      </c>
      <c r="S74" s="331" t="s">
        <v>71</v>
      </c>
      <c r="T74" s="331" t="s">
        <v>71</v>
      </c>
      <c r="U74" s="269">
        <v>0</v>
      </c>
      <c r="V74" s="331" t="s">
        <v>71</v>
      </c>
      <c r="W74" s="331" t="s">
        <v>71</v>
      </c>
      <c r="X74" s="331" t="s">
        <v>71</v>
      </c>
      <c r="Y74" s="269">
        <v>97</v>
      </c>
      <c r="Z74" s="331" t="s">
        <v>71</v>
      </c>
      <c r="AA74" s="269">
        <v>52</v>
      </c>
      <c r="AB74" s="269">
        <v>77</v>
      </c>
      <c r="AC74" s="331" t="s">
        <v>71</v>
      </c>
      <c r="AD74" s="331" t="s">
        <v>71</v>
      </c>
    </row>
    <row r="75" spans="1:30" s="22" customFormat="1" ht="14.45" customHeight="1" x14ac:dyDescent="0.25">
      <c r="A75" s="258" t="s">
        <v>830</v>
      </c>
      <c r="B75" s="252" t="s">
        <v>763</v>
      </c>
      <c r="C75" s="331" t="s">
        <v>71</v>
      </c>
      <c r="D75" s="331" t="s">
        <v>71</v>
      </c>
      <c r="E75" s="331" t="s">
        <v>71</v>
      </c>
      <c r="F75" s="331" t="s">
        <v>71</v>
      </c>
      <c r="G75" s="331" t="s">
        <v>71</v>
      </c>
      <c r="H75" s="331" t="s">
        <v>71</v>
      </c>
      <c r="I75" s="331" t="s">
        <v>71</v>
      </c>
      <c r="J75" s="331" t="s">
        <v>71</v>
      </c>
      <c r="K75" s="331" t="s">
        <v>71</v>
      </c>
      <c r="L75" s="331" t="s">
        <v>71</v>
      </c>
      <c r="M75" s="331" t="s">
        <v>71</v>
      </c>
      <c r="N75" s="331" t="s">
        <v>71</v>
      </c>
      <c r="O75" s="260">
        <v>842</v>
      </c>
      <c r="P75" s="331" t="s">
        <v>71</v>
      </c>
      <c r="Q75" s="269">
        <v>1319</v>
      </c>
      <c r="R75" s="331" t="s">
        <v>71</v>
      </c>
      <c r="S75" s="331" t="s">
        <v>71</v>
      </c>
      <c r="T75" s="331" t="s">
        <v>71</v>
      </c>
      <c r="U75" s="269">
        <v>0</v>
      </c>
      <c r="V75" s="331" t="s">
        <v>71</v>
      </c>
      <c r="W75" s="331" t="s">
        <v>71</v>
      </c>
      <c r="X75" s="331" t="s">
        <v>71</v>
      </c>
      <c r="Y75" s="269">
        <v>2607</v>
      </c>
      <c r="Z75" s="331" t="s">
        <v>71</v>
      </c>
      <c r="AA75" s="269">
        <v>2146</v>
      </c>
      <c r="AB75" s="269">
        <v>2249</v>
      </c>
      <c r="AC75" s="331" t="s">
        <v>71</v>
      </c>
      <c r="AD75" s="331" t="s">
        <v>71</v>
      </c>
    </row>
    <row r="76" spans="1:30" s="22" customFormat="1" ht="14.45" customHeight="1" x14ac:dyDescent="0.25">
      <c r="A76" s="258" t="s">
        <v>831</v>
      </c>
      <c r="B76" s="252" t="s">
        <v>764</v>
      </c>
      <c r="C76" s="331" t="s">
        <v>71</v>
      </c>
      <c r="D76" s="331" t="s">
        <v>71</v>
      </c>
      <c r="E76" s="331" t="s">
        <v>71</v>
      </c>
      <c r="F76" s="331" t="s">
        <v>71</v>
      </c>
      <c r="G76" s="331" t="s">
        <v>71</v>
      </c>
      <c r="H76" s="331" t="s">
        <v>71</v>
      </c>
      <c r="I76" s="331" t="s">
        <v>71</v>
      </c>
      <c r="J76" s="331" t="s">
        <v>71</v>
      </c>
      <c r="K76" s="331" t="s">
        <v>71</v>
      </c>
      <c r="L76" s="331" t="s">
        <v>71</v>
      </c>
      <c r="M76" s="331" t="s">
        <v>71</v>
      </c>
      <c r="N76" s="331" t="s">
        <v>71</v>
      </c>
      <c r="O76" s="260">
        <v>19</v>
      </c>
      <c r="P76" s="331" t="s">
        <v>71</v>
      </c>
      <c r="Q76" s="269">
        <v>463</v>
      </c>
      <c r="R76" s="331" t="s">
        <v>71</v>
      </c>
      <c r="S76" s="331" t="s">
        <v>71</v>
      </c>
      <c r="T76" s="331" t="s">
        <v>71</v>
      </c>
      <c r="U76" s="269">
        <v>199</v>
      </c>
      <c r="V76" s="331" t="s">
        <v>71</v>
      </c>
      <c r="W76" s="331" t="s">
        <v>71</v>
      </c>
      <c r="X76" s="331" t="s">
        <v>71</v>
      </c>
      <c r="Y76" s="269">
        <v>504</v>
      </c>
      <c r="Z76" s="331" t="s">
        <v>71</v>
      </c>
      <c r="AA76" s="269">
        <v>634</v>
      </c>
      <c r="AB76" s="269">
        <v>441</v>
      </c>
      <c r="AC76" s="331" t="s">
        <v>71</v>
      </c>
      <c r="AD76" s="331" t="s">
        <v>71</v>
      </c>
    </row>
    <row r="77" spans="1:30" s="22" customFormat="1" ht="14.45" customHeight="1" x14ac:dyDescent="0.25">
      <c r="A77" s="258" t="s">
        <v>832</v>
      </c>
      <c r="B77" s="256" t="s">
        <v>728</v>
      </c>
      <c r="C77" s="331" t="s">
        <v>71</v>
      </c>
      <c r="D77" s="331" t="s">
        <v>71</v>
      </c>
      <c r="E77" s="331" t="s">
        <v>71</v>
      </c>
      <c r="F77" s="331" t="s">
        <v>71</v>
      </c>
      <c r="G77" s="331" t="s">
        <v>71</v>
      </c>
      <c r="H77" s="331" t="s">
        <v>71</v>
      </c>
      <c r="I77" s="331" t="s">
        <v>71</v>
      </c>
      <c r="J77" s="331" t="s">
        <v>71</v>
      </c>
      <c r="K77" s="331" t="s">
        <v>71</v>
      </c>
      <c r="L77" s="331" t="s">
        <v>71</v>
      </c>
      <c r="M77" s="331" t="s">
        <v>71</v>
      </c>
      <c r="N77" s="331" t="s">
        <v>71</v>
      </c>
      <c r="O77" s="260">
        <v>5</v>
      </c>
      <c r="P77" s="331" t="s">
        <v>71</v>
      </c>
      <c r="Q77" s="269">
        <v>28</v>
      </c>
      <c r="R77" s="331" t="s">
        <v>71</v>
      </c>
      <c r="S77" s="331" t="s">
        <v>71</v>
      </c>
      <c r="T77" s="331" t="s">
        <v>71</v>
      </c>
      <c r="U77" s="269">
        <v>0</v>
      </c>
      <c r="V77" s="331" t="s">
        <v>71</v>
      </c>
      <c r="W77" s="331" t="s">
        <v>71</v>
      </c>
      <c r="X77" s="331" t="s">
        <v>71</v>
      </c>
      <c r="Y77" s="269">
        <v>86</v>
      </c>
      <c r="Z77" s="331" t="s">
        <v>71</v>
      </c>
      <c r="AA77" s="269">
        <v>48</v>
      </c>
      <c r="AB77" s="269">
        <v>63</v>
      </c>
      <c r="AC77" s="331" t="s">
        <v>71</v>
      </c>
      <c r="AD77" s="331" t="s">
        <v>71</v>
      </c>
    </row>
    <row r="78" spans="1:30" s="22" customFormat="1" ht="15.75" x14ac:dyDescent="0.25">
      <c r="A78" s="258" t="s">
        <v>833</v>
      </c>
      <c r="B78" s="256" t="s">
        <v>729</v>
      </c>
      <c r="C78" s="331" t="s">
        <v>71</v>
      </c>
      <c r="D78" s="331" t="s">
        <v>71</v>
      </c>
      <c r="E78" s="331" t="s">
        <v>71</v>
      </c>
      <c r="F78" s="331" t="s">
        <v>71</v>
      </c>
      <c r="G78" s="331" t="s">
        <v>71</v>
      </c>
      <c r="H78" s="331" t="s">
        <v>71</v>
      </c>
      <c r="I78" s="331" t="s">
        <v>71</v>
      </c>
      <c r="J78" s="331" t="s">
        <v>71</v>
      </c>
      <c r="K78" s="331" t="s">
        <v>71</v>
      </c>
      <c r="L78" s="331" t="s">
        <v>71</v>
      </c>
      <c r="M78" s="331" t="s">
        <v>71</v>
      </c>
      <c r="N78" s="331" t="s">
        <v>71</v>
      </c>
      <c r="O78" s="260">
        <v>0</v>
      </c>
      <c r="P78" s="331" t="s">
        <v>71</v>
      </c>
      <c r="Q78" s="331">
        <v>0</v>
      </c>
      <c r="R78" s="331" t="s">
        <v>71</v>
      </c>
      <c r="S78" s="331" t="s">
        <v>71</v>
      </c>
      <c r="T78" s="331" t="s">
        <v>71</v>
      </c>
      <c r="U78" s="331">
        <v>0</v>
      </c>
      <c r="V78" s="331" t="s">
        <v>71</v>
      </c>
      <c r="W78" s="331" t="s">
        <v>71</v>
      </c>
      <c r="X78" s="331" t="s">
        <v>71</v>
      </c>
      <c r="Y78" s="331">
        <v>0</v>
      </c>
      <c r="Z78" s="331" t="s">
        <v>71</v>
      </c>
      <c r="AA78" s="331">
        <v>0</v>
      </c>
      <c r="AB78" s="331">
        <v>0</v>
      </c>
      <c r="AC78" s="331" t="s">
        <v>71</v>
      </c>
      <c r="AD78" s="331" t="s">
        <v>71</v>
      </c>
    </row>
    <row r="79" spans="1:30" ht="15.75" x14ac:dyDescent="0.25">
      <c r="A79" s="314" t="s">
        <v>834</v>
      </c>
      <c r="B79" s="315" t="s">
        <v>730</v>
      </c>
      <c r="C79" s="334" t="s">
        <v>71</v>
      </c>
      <c r="D79" s="334" t="s">
        <v>71</v>
      </c>
      <c r="E79" s="334" t="s">
        <v>71</v>
      </c>
      <c r="F79" s="334" t="s">
        <v>71</v>
      </c>
      <c r="G79" s="334" t="s">
        <v>71</v>
      </c>
      <c r="H79" s="334" t="s">
        <v>71</v>
      </c>
      <c r="I79" s="334" t="s">
        <v>71</v>
      </c>
      <c r="J79" s="334" t="s">
        <v>71</v>
      </c>
      <c r="K79" s="334" t="s">
        <v>71</v>
      </c>
      <c r="L79" s="334" t="s">
        <v>71</v>
      </c>
      <c r="M79" s="334" t="s">
        <v>71</v>
      </c>
      <c r="N79" s="334" t="s">
        <v>71</v>
      </c>
      <c r="O79" s="322">
        <f t="shared" ref="O79:Q79" si="27">O80+O81+O82+O83</f>
        <v>1338</v>
      </c>
      <c r="P79" s="334" t="s">
        <v>71</v>
      </c>
      <c r="Q79" s="322">
        <f t="shared" si="27"/>
        <v>2546</v>
      </c>
      <c r="R79" s="334" t="s">
        <v>71</v>
      </c>
      <c r="S79" s="334" t="s">
        <v>71</v>
      </c>
      <c r="T79" s="334" t="s">
        <v>71</v>
      </c>
      <c r="U79" s="322">
        <f t="shared" ref="U79" si="28">U80+U81+U82+U83</f>
        <v>0</v>
      </c>
      <c r="V79" s="334" t="s">
        <v>71</v>
      </c>
      <c r="W79" s="334" t="s">
        <v>71</v>
      </c>
      <c r="X79" s="334" t="s">
        <v>71</v>
      </c>
      <c r="Y79" s="322">
        <f t="shared" ref="Y79" si="29">Y80+Y81+Y82+Y83</f>
        <v>2515</v>
      </c>
      <c r="Z79" s="334" t="s">
        <v>71</v>
      </c>
      <c r="AA79" s="322">
        <f>AA80+AA81+AA82+AA83</f>
        <v>2388</v>
      </c>
      <c r="AB79" s="322">
        <f t="shared" ref="AB79" si="30">AB80+AB81+AB82+AB83</f>
        <v>2306</v>
      </c>
      <c r="AC79" s="334" t="s">
        <v>71</v>
      </c>
      <c r="AD79" s="334" t="s">
        <v>71</v>
      </c>
    </row>
    <row r="80" spans="1:30" s="22" customFormat="1" ht="19.899999999999999" customHeight="1" x14ac:dyDescent="0.25">
      <c r="A80" s="258" t="s">
        <v>835</v>
      </c>
      <c r="B80" s="253" t="s">
        <v>731</v>
      </c>
      <c r="C80" s="331" t="s">
        <v>71</v>
      </c>
      <c r="D80" s="331" t="s">
        <v>71</v>
      </c>
      <c r="E80" s="331" t="s">
        <v>71</v>
      </c>
      <c r="F80" s="331" t="s">
        <v>71</v>
      </c>
      <c r="G80" s="331" t="s">
        <v>71</v>
      </c>
      <c r="H80" s="331" t="s">
        <v>71</v>
      </c>
      <c r="I80" s="331" t="s">
        <v>71</v>
      </c>
      <c r="J80" s="331" t="s">
        <v>71</v>
      </c>
      <c r="K80" s="331" t="s">
        <v>71</v>
      </c>
      <c r="L80" s="331" t="s">
        <v>71</v>
      </c>
      <c r="M80" s="331" t="s">
        <v>71</v>
      </c>
      <c r="N80" s="331" t="s">
        <v>71</v>
      </c>
      <c r="O80" s="261">
        <v>695</v>
      </c>
      <c r="P80" s="337" t="s">
        <v>71</v>
      </c>
      <c r="Q80" s="337">
        <v>907</v>
      </c>
      <c r="R80" s="337" t="s">
        <v>71</v>
      </c>
      <c r="S80" s="337" t="s">
        <v>71</v>
      </c>
      <c r="T80" s="337" t="s">
        <v>71</v>
      </c>
      <c r="U80" s="337">
        <v>0</v>
      </c>
      <c r="V80" s="337" t="s">
        <v>71</v>
      </c>
      <c r="W80" s="337" t="s">
        <v>71</v>
      </c>
      <c r="X80" s="337" t="s">
        <v>71</v>
      </c>
      <c r="Y80" s="337">
        <v>470</v>
      </c>
      <c r="Z80" s="337" t="s">
        <v>71</v>
      </c>
      <c r="AA80" s="337">
        <v>620</v>
      </c>
      <c r="AB80" s="337">
        <v>480</v>
      </c>
      <c r="AC80" s="337" t="s">
        <v>71</v>
      </c>
      <c r="AD80" s="337" t="s">
        <v>71</v>
      </c>
    </row>
    <row r="81" spans="1:30" s="22" customFormat="1" ht="17.45" customHeight="1" x14ac:dyDescent="0.25">
      <c r="A81" s="258" t="s">
        <v>836</v>
      </c>
      <c r="B81" s="252" t="s">
        <v>765</v>
      </c>
      <c r="C81" s="331" t="s">
        <v>71</v>
      </c>
      <c r="D81" s="331" t="s">
        <v>71</v>
      </c>
      <c r="E81" s="331" t="s">
        <v>71</v>
      </c>
      <c r="F81" s="331" t="s">
        <v>71</v>
      </c>
      <c r="G81" s="331" t="s">
        <v>71</v>
      </c>
      <c r="H81" s="331" t="s">
        <v>71</v>
      </c>
      <c r="I81" s="331" t="s">
        <v>71</v>
      </c>
      <c r="J81" s="331" t="s">
        <v>71</v>
      </c>
      <c r="K81" s="331" t="s">
        <v>71</v>
      </c>
      <c r="L81" s="331" t="s">
        <v>71</v>
      </c>
      <c r="M81" s="331" t="s">
        <v>71</v>
      </c>
      <c r="N81" s="331" t="s">
        <v>71</v>
      </c>
      <c r="O81" s="260">
        <v>398</v>
      </c>
      <c r="P81" s="331" t="s">
        <v>71</v>
      </c>
      <c r="Q81" s="331">
        <v>948</v>
      </c>
      <c r="R81" s="331" t="s">
        <v>71</v>
      </c>
      <c r="S81" s="331" t="s">
        <v>71</v>
      </c>
      <c r="T81" s="331" t="s">
        <v>71</v>
      </c>
      <c r="U81" s="331">
        <v>0</v>
      </c>
      <c r="V81" s="331" t="s">
        <v>71</v>
      </c>
      <c r="W81" s="331" t="s">
        <v>71</v>
      </c>
      <c r="X81" s="331" t="s">
        <v>71</v>
      </c>
      <c r="Y81" s="331">
        <v>1010</v>
      </c>
      <c r="Z81" s="331" t="s">
        <v>71</v>
      </c>
      <c r="AA81" s="331">
        <v>641</v>
      </c>
      <c r="AB81" s="331">
        <v>603</v>
      </c>
      <c r="AC81" s="331" t="s">
        <v>71</v>
      </c>
      <c r="AD81" s="331" t="s">
        <v>71</v>
      </c>
    </row>
    <row r="82" spans="1:30" s="22" customFormat="1" ht="15" customHeight="1" x14ac:dyDescent="0.25">
      <c r="A82" s="258" t="s">
        <v>837</v>
      </c>
      <c r="B82" s="252" t="s">
        <v>766</v>
      </c>
      <c r="C82" s="331" t="s">
        <v>71</v>
      </c>
      <c r="D82" s="331" t="s">
        <v>71</v>
      </c>
      <c r="E82" s="331" t="s">
        <v>71</v>
      </c>
      <c r="F82" s="331" t="s">
        <v>71</v>
      </c>
      <c r="G82" s="331" t="s">
        <v>71</v>
      </c>
      <c r="H82" s="331" t="s">
        <v>71</v>
      </c>
      <c r="I82" s="331" t="s">
        <v>71</v>
      </c>
      <c r="J82" s="331" t="s">
        <v>71</v>
      </c>
      <c r="K82" s="331" t="s">
        <v>71</v>
      </c>
      <c r="L82" s="331" t="s">
        <v>71</v>
      </c>
      <c r="M82" s="331" t="s">
        <v>71</v>
      </c>
      <c r="N82" s="331" t="s">
        <v>71</v>
      </c>
      <c r="O82" s="260">
        <v>245</v>
      </c>
      <c r="P82" s="331" t="s">
        <v>71</v>
      </c>
      <c r="Q82" s="331">
        <v>139</v>
      </c>
      <c r="R82" s="331" t="s">
        <v>71</v>
      </c>
      <c r="S82" s="331" t="s">
        <v>71</v>
      </c>
      <c r="T82" s="331" t="s">
        <v>71</v>
      </c>
      <c r="U82" s="331">
        <v>0</v>
      </c>
      <c r="V82" s="331" t="s">
        <v>71</v>
      </c>
      <c r="W82" s="331" t="s">
        <v>71</v>
      </c>
      <c r="X82" s="331" t="s">
        <v>71</v>
      </c>
      <c r="Y82" s="331">
        <v>264</v>
      </c>
      <c r="Z82" s="331" t="s">
        <v>71</v>
      </c>
      <c r="AA82" s="331">
        <v>178</v>
      </c>
      <c r="AB82" s="331">
        <v>244</v>
      </c>
      <c r="AC82" s="331" t="s">
        <v>71</v>
      </c>
      <c r="AD82" s="331" t="s">
        <v>71</v>
      </c>
    </row>
    <row r="83" spans="1:30" s="22" customFormat="1" ht="15.6" customHeight="1" x14ac:dyDescent="0.25">
      <c r="A83" s="258" t="s">
        <v>838</v>
      </c>
      <c r="B83" s="253" t="s">
        <v>767</v>
      </c>
      <c r="C83" s="331" t="s">
        <v>71</v>
      </c>
      <c r="D83" s="331" t="s">
        <v>71</v>
      </c>
      <c r="E83" s="331" t="s">
        <v>71</v>
      </c>
      <c r="F83" s="331" t="s">
        <v>71</v>
      </c>
      <c r="G83" s="331" t="s">
        <v>71</v>
      </c>
      <c r="H83" s="331" t="s">
        <v>71</v>
      </c>
      <c r="I83" s="331" t="s">
        <v>71</v>
      </c>
      <c r="J83" s="331" t="s">
        <v>71</v>
      </c>
      <c r="K83" s="331" t="s">
        <v>71</v>
      </c>
      <c r="L83" s="331" t="s">
        <v>71</v>
      </c>
      <c r="M83" s="331" t="s">
        <v>71</v>
      </c>
      <c r="N83" s="331" t="s">
        <v>71</v>
      </c>
      <c r="O83" s="260">
        <v>0</v>
      </c>
      <c r="P83" s="331" t="s">
        <v>71</v>
      </c>
      <c r="Q83" s="331">
        <v>552</v>
      </c>
      <c r="R83" s="331" t="s">
        <v>71</v>
      </c>
      <c r="S83" s="331" t="s">
        <v>71</v>
      </c>
      <c r="T83" s="331" t="s">
        <v>71</v>
      </c>
      <c r="U83" s="331">
        <v>0</v>
      </c>
      <c r="V83" s="331" t="s">
        <v>71</v>
      </c>
      <c r="W83" s="331" t="s">
        <v>71</v>
      </c>
      <c r="X83" s="331" t="s">
        <v>71</v>
      </c>
      <c r="Y83" s="331">
        <v>771</v>
      </c>
      <c r="Z83" s="331" t="s">
        <v>71</v>
      </c>
      <c r="AA83" s="331">
        <v>949</v>
      </c>
      <c r="AB83" s="331">
        <v>979</v>
      </c>
      <c r="AC83" s="331" t="s">
        <v>71</v>
      </c>
      <c r="AD83" s="331" t="s">
        <v>71</v>
      </c>
    </row>
    <row r="84" spans="1:30" x14ac:dyDescent="0.25">
      <c r="A84" s="582" t="s">
        <v>72</v>
      </c>
      <c r="B84" s="582"/>
      <c r="C84" s="334" t="s">
        <v>71</v>
      </c>
      <c r="D84" s="334" t="s">
        <v>71</v>
      </c>
      <c r="E84" s="334" t="s">
        <v>71</v>
      </c>
      <c r="F84" s="334" t="s">
        <v>71</v>
      </c>
      <c r="G84" s="334" t="s">
        <v>71</v>
      </c>
      <c r="H84" s="334" t="s">
        <v>71</v>
      </c>
      <c r="I84" s="334" t="s">
        <v>71</v>
      </c>
      <c r="J84" s="334" t="s">
        <v>71</v>
      </c>
      <c r="K84" s="334" t="s">
        <v>71</v>
      </c>
      <c r="L84" s="334" t="s">
        <v>71</v>
      </c>
      <c r="M84" s="334" t="s">
        <v>71</v>
      </c>
      <c r="N84" s="334" t="s">
        <v>71</v>
      </c>
      <c r="O84" s="334">
        <f>O12+O18+O29+O36+O44+O57+O60+O66+O70+O73+O79</f>
        <v>13402</v>
      </c>
      <c r="P84" s="334" t="s">
        <v>71</v>
      </c>
      <c r="Q84" s="334">
        <f>Q12+Q18+Q29+Q36+Q44+Q57+Q60+Q66+Q70+Q73+Q79</f>
        <v>52978</v>
      </c>
      <c r="R84" s="334" t="s">
        <v>71</v>
      </c>
      <c r="S84" s="334" t="s">
        <v>71</v>
      </c>
      <c r="T84" s="334" t="s">
        <v>71</v>
      </c>
      <c r="U84" s="334">
        <f>U12+U18+U29+U36+U44+U57+U60+U66+U70+U73+U79</f>
        <v>16937</v>
      </c>
      <c r="V84" s="334" t="s">
        <v>71</v>
      </c>
      <c r="W84" s="334" t="s">
        <v>71</v>
      </c>
      <c r="X84" s="334" t="s">
        <v>71</v>
      </c>
      <c r="Y84" s="334">
        <f>Y12+Y18+Y29+Y36+Y44+Y57+Y60+Y66+Y70+Y73+Y79</f>
        <v>51515</v>
      </c>
      <c r="Z84" s="334" t="s">
        <v>71</v>
      </c>
      <c r="AA84" s="334">
        <f>AA12+AA18+AA29+AA36+AA44+AA57+AA60+AA66+AA70+AA73+AA79</f>
        <v>45095</v>
      </c>
      <c r="AB84" s="334">
        <f t="shared" ref="AB84" si="31">AB12+AB18+AB29+AB36+AB44+AB57+AB60+AB66+AB70+AB73+AB79</f>
        <v>29194</v>
      </c>
      <c r="AC84" s="334" t="s">
        <v>71</v>
      </c>
      <c r="AD84" s="334" t="s">
        <v>71</v>
      </c>
    </row>
    <row r="85" spans="1:30" ht="9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pans="1:30" ht="4.9000000000000004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0" x14ac:dyDescent="0.25">
      <c r="A88" s="585" t="s">
        <v>59</v>
      </c>
      <c r="B88" s="585"/>
      <c r="C88" s="27" t="s">
        <v>76</v>
      </c>
      <c r="D88" s="27"/>
      <c r="E88" s="27"/>
      <c r="F88" s="22"/>
      <c r="G88" s="22"/>
      <c r="H88" s="22"/>
      <c r="I88" s="22"/>
      <c r="J88" s="22"/>
      <c r="L88" s="580" t="s">
        <v>77</v>
      </c>
      <c r="M88" s="580"/>
      <c r="N88" s="580"/>
      <c r="O88" s="580"/>
      <c r="P88" s="580"/>
      <c r="Q88" s="580"/>
      <c r="R88" s="22"/>
      <c r="S88" s="22"/>
      <c r="T88" s="22"/>
      <c r="U88" s="28" t="s">
        <v>73</v>
      </c>
      <c r="V88" s="28"/>
      <c r="W88" s="28"/>
      <c r="X88" s="22"/>
      <c r="Y88" s="22"/>
      <c r="Z88" s="22"/>
      <c r="AA88" s="22"/>
      <c r="AB88" s="22"/>
      <c r="AD88" s="22"/>
    </row>
    <row r="89" spans="1:30" ht="9" customHeight="1" x14ac:dyDescent="0.25">
      <c r="A89" s="22"/>
      <c r="B89" s="22"/>
      <c r="C89" s="569" t="s">
        <v>78</v>
      </c>
      <c r="D89" s="569"/>
      <c r="E89" s="569"/>
      <c r="F89" s="569"/>
      <c r="G89" s="569"/>
      <c r="H89" s="569"/>
      <c r="I89" s="569"/>
      <c r="J89" s="22"/>
      <c r="L89" s="569" t="s">
        <v>74</v>
      </c>
      <c r="M89" s="569"/>
      <c r="N89" s="569"/>
      <c r="O89" s="569"/>
      <c r="P89" s="569"/>
      <c r="Q89" s="569"/>
      <c r="R89" s="22"/>
      <c r="S89" s="22"/>
      <c r="T89" s="22"/>
      <c r="U89" s="569" t="s">
        <v>75</v>
      </c>
      <c r="V89" s="569"/>
      <c r="W89" s="569"/>
      <c r="X89" s="569"/>
      <c r="Y89" s="569"/>
      <c r="Z89" s="569"/>
      <c r="AA89" s="569"/>
      <c r="AB89" s="569"/>
      <c r="AD89" s="22"/>
    </row>
    <row r="90" spans="1:30" ht="6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pans="1:30" s="26" customFormat="1" ht="14.45" customHeight="1" x14ac:dyDescent="0.2">
      <c r="A91" s="29" t="s">
        <v>79</v>
      </c>
      <c r="B91" s="25"/>
      <c r="C91" s="25"/>
      <c r="D91" s="25"/>
      <c r="E91" s="25"/>
      <c r="F91" s="25"/>
      <c r="G91" s="25"/>
      <c r="H91" s="29" t="s">
        <v>80</v>
      </c>
      <c r="I91" s="29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570">
        <v>44788</v>
      </c>
      <c r="V91" s="570"/>
      <c r="W91" s="570"/>
      <c r="X91" s="570"/>
      <c r="Y91" s="570"/>
      <c r="Z91" s="570"/>
      <c r="AA91" s="570"/>
      <c r="AB91" s="570"/>
      <c r="AC91" s="25"/>
      <c r="AD91" s="25"/>
    </row>
    <row r="92" spans="1:3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571" t="s">
        <v>60</v>
      </c>
      <c r="V92" s="571"/>
      <c r="W92" s="571"/>
      <c r="X92" s="571"/>
      <c r="Y92" s="571"/>
      <c r="Z92" s="571"/>
      <c r="AA92" s="571"/>
      <c r="AB92" s="571"/>
      <c r="AC92" s="571"/>
      <c r="AD92" s="22"/>
    </row>
    <row r="95" spans="1:30" x14ac:dyDescent="0.25">
      <c r="A95" s="226" t="s">
        <v>81</v>
      </c>
      <c r="B95" s="227" t="s">
        <v>2</v>
      </c>
      <c r="C95" s="227"/>
      <c r="D95" s="227"/>
      <c r="E95" s="227"/>
      <c r="F95" s="227"/>
      <c r="G95" s="227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</row>
  </sheetData>
  <autoFilter ref="A11:B84"/>
  <mergeCells count="17">
    <mergeCell ref="A8:AD8"/>
    <mergeCell ref="C89:I89"/>
    <mergeCell ref="A9:A10"/>
    <mergeCell ref="B9:B10"/>
    <mergeCell ref="A84:B84"/>
    <mergeCell ref="L88:Q88"/>
    <mergeCell ref="A88:B88"/>
    <mergeCell ref="Z1:AD1"/>
    <mergeCell ref="A3:AD3"/>
    <mergeCell ref="A4:AD4"/>
    <mergeCell ref="A6:AD6"/>
    <mergeCell ref="A7:AD7"/>
    <mergeCell ref="L89:Q89"/>
    <mergeCell ref="U89:AB89"/>
    <mergeCell ref="U92:AC92"/>
    <mergeCell ref="U91:AB91"/>
    <mergeCell ref="C9:AD9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94"/>
  <sheetViews>
    <sheetView topLeftCell="A67" zoomScale="110" zoomScaleNormal="110" workbookViewId="0">
      <selection activeCell="S9" sqref="S9"/>
    </sheetView>
  </sheetViews>
  <sheetFormatPr defaultColWidth="8.85546875" defaultRowHeight="15" x14ac:dyDescent="0.25"/>
  <cols>
    <col min="1" max="1" width="5.28515625" style="21" customWidth="1"/>
    <col min="2" max="2" width="33.28515625" style="21" customWidth="1"/>
    <col min="3" max="3" width="3.140625" style="21" customWidth="1"/>
    <col min="4" max="4" width="3.28515625" style="21" customWidth="1"/>
    <col min="5" max="5" width="7" style="21" customWidth="1"/>
    <col min="6" max="6" width="2.7109375" style="21" customWidth="1"/>
    <col min="7" max="7" width="3.28515625" style="21" customWidth="1"/>
    <col min="8" max="8" width="6.28515625" style="21" customWidth="1"/>
    <col min="9" max="9" width="7" style="21" customWidth="1"/>
    <col min="10" max="10" width="3.140625" style="21" customWidth="1"/>
    <col min="11" max="11" width="3" style="21" customWidth="1"/>
    <col min="12" max="12" width="3.42578125" style="21" customWidth="1"/>
    <col min="13" max="13" width="5.28515625" style="21" customWidth="1"/>
    <col min="14" max="14" width="4.5703125" style="21" customWidth="1"/>
    <col min="15" max="15" width="3.7109375" style="21" customWidth="1"/>
    <col min="16" max="16" width="4.85546875" style="21" customWidth="1"/>
    <col min="17" max="17" width="3.7109375" style="21" customWidth="1"/>
    <col min="18" max="18" width="0.140625" style="21" customWidth="1"/>
    <col min="19" max="19" width="6.5703125" style="21" customWidth="1"/>
    <col min="20" max="20" width="5.7109375" style="21" customWidth="1"/>
    <col min="21" max="21" width="5" style="21" customWidth="1"/>
    <col min="22" max="22" width="5.5703125" style="21" customWidth="1"/>
    <col min="23" max="23" width="4.5703125" style="21" customWidth="1"/>
    <col min="24" max="24" width="5.140625" style="21" customWidth="1"/>
    <col min="25" max="25" width="4.42578125" style="21" customWidth="1"/>
    <col min="26" max="27" width="5" style="21" customWidth="1"/>
    <col min="28" max="29" width="5.140625" style="21" customWidth="1"/>
    <col min="30" max="16384" width="8.85546875" style="21"/>
  </cols>
  <sheetData>
    <row r="1" spans="1:29" ht="15.6" customHeight="1" x14ac:dyDescent="0.2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559" t="s">
        <v>101</v>
      </c>
      <c r="Y1" s="559"/>
      <c r="Z1" s="559"/>
      <c r="AA1" s="559"/>
      <c r="AB1" s="559"/>
      <c r="AC1" s="559"/>
    </row>
    <row r="2" spans="1:29" x14ac:dyDescent="0.25">
      <c r="A2" s="579" t="s">
        <v>135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</row>
    <row r="3" spans="1:29" ht="15.75" x14ac:dyDescent="0.25">
      <c r="A3" s="564" t="s">
        <v>989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  <c r="Z3" s="564"/>
      <c r="AA3" s="564"/>
      <c r="AB3" s="564"/>
      <c r="AC3" s="564"/>
    </row>
    <row r="4" spans="1:29" ht="16.14999999999999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6.149999999999999" customHeight="1" x14ac:dyDescent="0.25">
      <c r="A5" s="572" t="s">
        <v>97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</row>
    <row r="6" spans="1:29" ht="16.149999999999999" customHeight="1" x14ac:dyDescent="0.25">
      <c r="A6" s="572" t="s">
        <v>98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</row>
    <row r="7" spans="1:29" ht="16.149999999999999" customHeight="1" x14ac:dyDescent="0.25">
      <c r="A7" s="583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584"/>
      <c r="V7" s="584"/>
      <c r="W7" s="584"/>
      <c r="X7" s="584"/>
      <c r="Y7" s="584"/>
      <c r="Z7" s="584"/>
      <c r="AA7" s="584"/>
      <c r="AB7" s="584"/>
      <c r="AC7" s="584"/>
    </row>
    <row r="8" spans="1:29" ht="31.9" customHeight="1" x14ac:dyDescent="0.25">
      <c r="A8" s="581" t="s">
        <v>4</v>
      </c>
      <c r="B8" s="581" t="s">
        <v>102</v>
      </c>
      <c r="C8" s="581" t="s">
        <v>136</v>
      </c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</row>
    <row r="9" spans="1:29" s="22" customFormat="1" ht="144" customHeight="1" x14ac:dyDescent="0.25">
      <c r="A9" s="581"/>
      <c r="B9" s="581"/>
      <c r="C9" s="270" t="s">
        <v>162</v>
      </c>
      <c r="D9" s="270" t="s">
        <v>163</v>
      </c>
      <c r="E9" s="270" t="s">
        <v>237</v>
      </c>
      <c r="F9" s="270" t="s">
        <v>165</v>
      </c>
      <c r="G9" s="270" t="s">
        <v>166</v>
      </c>
      <c r="H9" s="270" t="s">
        <v>167</v>
      </c>
      <c r="I9" s="270" t="s">
        <v>168</v>
      </c>
      <c r="J9" s="270" t="s">
        <v>169</v>
      </c>
      <c r="K9" s="270" t="s">
        <v>170</v>
      </c>
      <c r="L9" s="270" t="s">
        <v>171</v>
      </c>
      <c r="M9" s="268" t="s">
        <v>172</v>
      </c>
      <c r="N9" s="38" t="s">
        <v>173</v>
      </c>
      <c r="O9" s="38" t="s">
        <v>174</v>
      </c>
      <c r="P9" s="38" t="s">
        <v>175</v>
      </c>
      <c r="Q9" s="38" t="s">
        <v>176</v>
      </c>
      <c r="R9" s="13" t="s">
        <v>177</v>
      </c>
      <c r="S9" s="13" t="s">
        <v>178</v>
      </c>
      <c r="T9" s="13" t="s">
        <v>179</v>
      </c>
      <c r="U9" s="13" t="s">
        <v>180</v>
      </c>
      <c r="V9" s="13" t="s">
        <v>181</v>
      </c>
      <c r="W9" s="13" t="s">
        <v>182</v>
      </c>
      <c r="X9" s="13" t="s">
        <v>183</v>
      </c>
      <c r="Y9" s="13" t="s">
        <v>184</v>
      </c>
      <c r="Z9" s="13" t="s">
        <v>185</v>
      </c>
      <c r="AA9" s="13" t="s">
        <v>186</v>
      </c>
      <c r="AB9" s="13" t="s">
        <v>187</v>
      </c>
      <c r="AC9" s="13" t="s">
        <v>188</v>
      </c>
    </row>
    <row r="10" spans="1:29" ht="14.45" customHeight="1" x14ac:dyDescent="0.25">
      <c r="A10" s="267">
        <v>1</v>
      </c>
      <c r="B10" s="267">
        <v>2</v>
      </c>
      <c r="C10" s="269">
        <v>60</v>
      </c>
      <c r="D10" s="269">
        <v>61</v>
      </c>
      <c r="E10" s="269">
        <v>62</v>
      </c>
      <c r="F10" s="269">
        <v>63</v>
      </c>
      <c r="G10" s="269">
        <v>64</v>
      </c>
      <c r="H10" s="269">
        <v>65</v>
      </c>
      <c r="I10" s="269">
        <v>66</v>
      </c>
      <c r="J10" s="269">
        <v>67</v>
      </c>
      <c r="K10" s="269">
        <v>68</v>
      </c>
      <c r="L10" s="269">
        <v>69</v>
      </c>
      <c r="M10" s="269">
        <v>70</v>
      </c>
      <c r="N10" s="269">
        <v>71</v>
      </c>
      <c r="O10" s="269">
        <v>72</v>
      </c>
      <c r="P10" s="269">
        <v>73</v>
      </c>
      <c r="Q10" s="269">
        <v>74</v>
      </c>
      <c r="R10" s="269">
        <v>75</v>
      </c>
      <c r="S10" s="269">
        <v>76</v>
      </c>
      <c r="T10" s="269">
        <v>77</v>
      </c>
      <c r="U10" s="269">
        <v>78</v>
      </c>
      <c r="V10" s="269">
        <v>79</v>
      </c>
      <c r="W10" s="269">
        <v>80</v>
      </c>
      <c r="X10" s="269">
        <v>81</v>
      </c>
      <c r="Y10" s="269">
        <v>82</v>
      </c>
      <c r="Z10" s="269">
        <v>83</v>
      </c>
      <c r="AA10" s="269">
        <v>84</v>
      </c>
      <c r="AB10" s="269">
        <v>85</v>
      </c>
      <c r="AC10" s="269">
        <v>86</v>
      </c>
    </row>
    <row r="11" spans="1:29" ht="14.45" customHeight="1" x14ac:dyDescent="0.25">
      <c r="A11" s="314" t="s">
        <v>768</v>
      </c>
      <c r="B11" s="315" t="s">
        <v>697</v>
      </c>
      <c r="C11" s="334" t="s">
        <v>71</v>
      </c>
      <c r="D11" s="334" t="s">
        <v>71</v>
      </c>
      <c r="E11" s="322">
        <f>E12+E13+E14+E15+E16+E84</f>
        <v>2551</v>
      </c>
      <c r="F11" s="334" t="s">
        <v>71</v>
      </c>
      <c r="G11" s="334" t="s">
        <v>71</v>
      </c>
      <c r="H11" s="322">
        <f>H12+H13+H14+H15+H16+H84</f>
        <v>1429</v>
      </c>
      <c r="I11" s="322">
        <f>I12+I13+I14+I15+I16+I84</f>
        <v>571</v>
      </c>
      <c r="J11" s="334" t="s">
        <v>71</v>
      </c>
      <c r="K11" s="334" t="s">
        <v>71</v>
      </c>
      <c r="L11" s="334" t="s">
        <v>71</v>
      </c>
      <c r="M11" s="322">
        <f>M12+M13+M14+M15+M16+M84</f>
        <v>1238</v>
      </c>
      <c r="N11" s="322">
        <f>N12+N13+N14+N15+N16+N84</f>
        <v>0</v>
      </c>
      <c r="O11" s="334" t="s">
        <v>71</v>
      </c>
      <c r="P11" s="322">
        <f>P12+P13+P14+P15+P16+P84</f>
        <v>606</v>
      </c>
      <c r="Q11" s="334" t="s">
        <v>71</v>
      </c>
      <c r="R11" s="341"/>
      <c r="S11" s="322">
        <f t="shared" ref="S11:AC11" si="0">S12+S13+S14+S15+S16+S84</f>
        <v>0</v>
      </c>
      <c r="T11" s="322">
        <f t="shared" si="0"/>
        <v>1084</v>
      </c>
      <c r="U11" s="322">
        <f t="shared" si="0"/>
        <v>1412</v>
      </c>
      <c r="V11" s="322">
        <f t="shared" si="0"/>
        <v>4037</v>
      </c>
      <c r="W11" s="322">
        <f t="shared" si="0"/>
        <v>0</v>
      </c>
      <c r="X11" s="322">
        <f t="shared" si="0"/>
        <v>0</v>
      </c>
      <c r="Y11" s="322">
        <f t="shared" si="0"/>
        <v>0</v>
      </c>
      <c r="Z11" s="322">
        <f t="shared" si="0"/>
        <v>0</v>
      </c>
      <c r="AA11" s="322">
        <f t="shared" si="0"/>
        <v>0</v>
      </c>
      <c r="AB11" s="322">
        <f t="shared" si="0"/>
        <v>0</v>
      </c>
      <c r="AC11" s="322">
        <f t="shared" si="0"/>
        <v>0</v>
      </c>
    </row>
    <row r="12" spans="1:29" s="22" customFormat="1" ht="14.45" customHeight="1" x14ac:dyDescent="0.25">
      <c r="A12" s="258" t="s">
        <v>769</v>
      </c>
      <c r="B12" s="253" t="s">
        <v>698</v>
      </c>
      <c r="C12" s="331" t="s">
        <v>71</v>
      </c>
      <c r="D12" s="331" t="s">
        <v>71</v>
      </c>
      <c r="E12" s="269">
        <v>20</v>
      </c>
      <c r="F12" s="331" t="s">
        <v>71</v>
      </c>
      <c r="G12" s="331" t="s">
        <v>71</v>
      </c>
      <c r="H12" s="269">
        <v>82</v>
      </c>
      <c r="I12" s="269">
        <v>0</v>
      </c>
      <c r="J12" s="331" t="s">
        <v>71</v>
      </c>
      <c r="K12" s="331" t="s">
        <v>71</v>
      </c>
      <c r="L12" s="331" t="s">
        <v>71</v>
      </c>
      <c r="M12" s="269">
        <v>72</v>
      </c>
      <c r="N12" s="331">
        <v>0</v>
      </c>
      <c r="O12" s="331" t="s">
        <v>71</v>
      </c>
      <c r="P12" s="269">
        <v>48</v>
      </c>
      <c r="Q12" s="331" t="s">
        <v>71</v>
      </c>
      <c r="R12" s="269"/>
      <c r="S12" s="269">
        <v>0</v>
      </c>
      <c r="T12" s="269">
        <v>40</v>
      </c>
      <c r="U12" s="269">
        <v>102</v>
      </c>
      <c r="V12" s="269">
        <v>0</v>
      </c>
      <c r="W12" s="269">
        <v>0</v>
      </c>
      <c r="X12" s="269">
        <v>0</v>
      </c>
      <c r="Y12" s="269">
        <v>0</v>
      </c>
      <c r="Z12" s="269">
        <v>0</v>
      </c>
      <c r="AA12" s="269">
        <v>0</v>
      </c>
      <c r="AB12" s="269">
        <v>0</v>
      </c>
      <c r="AC12" s="269">
        <v>0</v>
      </c>
    </row>
    <row r="13" spans="1:29" s="22" customFormat="1" ht="14.45" customHeight="1" x14ac:dyDescent="0.25">
      <c r="A13" s="258" t="s">
        <v>770</v>
      </c>
      <c r="B13" s="252" t="s">
        <v>732</v>
      </c>
      <c r="C13" s="331" t="s">
        <v>71</v>
      </c>
      <c r="D13" s="331" t="s">
        <v>71</v>
      </c>
      <c r="E13" s="269">
        <v>828</v>
      </c>
      <c r="F13" s="331" t="s">
        <v>71</v>
      </c>
      <c r="G13" s="331" t="s">
        <v>71</v>
      </c>
      <c r="H13" s="269">
        <v>0</v>
      </c>
      <c r="I13" s="269">
        <v>571</v>
      </c>
      <c r="J13" s="331" t="s">
        <v>71</v>
      </c>
      <c r="K13" s="331" t="s">
        <v>71</v>
      </c>
      <c r="L13" s="331" t="s">
        <v>71</v>
      </c>
      <c r="M13" s="269">
        <v>475</v>
      </c>
      <c r="N13" s="269">
        <v>0</v>
      </c>
      <c r="O13" s="331" t="s">
        <v>71</v>
      </c>
      <c r="P13" s="269">
        <v>0</v>
      </c>
      <c r="Q13" s="331" t="s">
        <v>71</v>
      </c>
      <c r="R13" s="269"/>
      <c r="S13" s="269">
        <v>0</v>
      </c>
      <c r="T13" s="269">
        <v>353</v>
      </c>
      <c r="U13" s="269">
        <v>888</v>
      </c>
      <c r="V13" s="269">
        <v>4037</v>
      </c>
      <c r="W13" s="269">
        <v>0</v>
      </c>
      <c r="X13" s="269">
        <v>0</v>
      </c>
      <c r="Y13" s="269">
        <v>0</v>
      </c>
      <c r="Z13" s="269">
        <v>0</v>
      </c>
      <c r="AA13" s="269">
        <v>0</v>
      </c>
      <c r="AB13" s="269">
        <v>0</v>
      </c>
      <c r="AC13" s="269">
        <v>0</v>
      </c>
    </row>
    <row r="14" spans="1:29" s="22" customFormat="1" ht="14.45" customHeight="1" x14ac:dyDescent="0.25">
      <c r="A14" s="258" t="s">
        <v>771</v>
      </c>
      <c r="B14" s="253" t="s">
        <v>733</v>
      </c>
      <c r="C14" s="331" t="s">
        <v>71</v>
      </c>
      <c r="D14" s="331" t="s">
        <v>71</v>
      </c>
      <c r="E14" s="269">
        <v>903</v>
      </c>
      <c r="F14" s="331" t="s">
        <v>71</v>
      </c>
      <c r="G14" s="331" t="s">
        <v>71</v>
      </c>
      <c r="H14" s="269">
        <v>591</v>
      </c>
      <c r="I14" s="269">
        <v>0</v>
      </c>
      <c r="J14" s="331" t="s">
        <v>71</v>
      </c>
      <c r="K14" s="331" t="s">
        <v>71</v>
      </c>
      <c r="L14" s="331" t="s">
        <v>71</v>
      </c>
      <c r="M14" s="269">
        <v>336</v>
      </c>
      <c r="N14" s="269">
        <v>0</v>
      </c>
      <c r="O14" s="331" t="s">
        <v>71</v>
      </c>
      <c r="P14" s="269">
        <v>273</v>
      </c>
      <c r="Q14" s="331" t="s">
        <v>71</v>
      </c>
      <c r="R14" s="269"/>
      <c r="S14" s="269">
        <v>0</v>
      </c>
      <c r="T14" s="269">
        <v>390</v>
      </c>
      <c r="U14" s="269">
        <v>234</v>
      </c>
      <c r="V14" s="269">
        <v>0</v>
      </c>
      <c r="W14" s="269">
        <v>0</v>
      </c>
      <c r="X14" s="269">
        <v>0</v>
      </c>
      <c r="Y14" s="269">
        <v>0</v>
      </c>
      <c r="Z14" s="269">
        <v>0</v>
      </c>
      <c r="AA14" s="269">
        <v>0</v>
      </c>
      <c r="AB14" s="269">
        <v>0</v>
      </c>
      <c r="AC14" s="269">
        <v>0</v>
      </c>
    </row>
    <row r="15" spans="1:29" s="22" customFormat="1" ht="14.45" customHeight="1" x14ac:dyDescent="0.25">
      <c r="A15" s="258" t="s">
        <v>772</v>
      </c>
      <c r="B15" s="253" t="s">
        <v>734</v>
      </c>
      <c r="C15" s="331" t="s">
        <v>71</v>
      </c>
      <c r="D15" s="331" t="s">
        <v>71</v>
      </c>
      <c r="E15" s="269">
        <v>800</v>
      </c>
      <c r="F15" s="331" t="s">
        <v>71</v>
      </c>
      <c r="G15" s="331" t="s">
        <v>71</v>
      </c>
      <c r="H15" s="269">
        <v>756</v>
      </c>
      <c r="I15" s="269">
        <v>0</v>
      </c>
      <c r="J15" s="331" t="s">
        <v>71</v>
      </c>
      <c r="K15" s="331" t="s">
        <v>71</v>
      </c>
      <c r="L15" s="331" t="s">
        <v>71</v>
      </c>
      <c r="M15" s="269">
        <v>355</v>
      </c>
      <c r="N15" s="269">
        <v>0</v>
      </c>
      <c r="O15" s="331" t="s">
        <v>71</v>
      </c>
      <c r="P15" s="269">
        <v>285</v>
      </c>
      <c r="Q15" s="331" t="s">
        <v>71</v>
      </c>
      <c r="R15" s="269"/>
      <c r="S15" s="269">
        <v>0</v>
      </c>
      <c r="T15" s="269">
        <v>301</v>
      </c>
      <c r="U15" s="269">
        <v>188</v>
      </c>
      <c r="V15" s="269">
        <v>0</v>
      </c>
      <c r="W15" s="269">
        <v>0</v>
      </c>
      <c r="X15" s="269">
        <v>0</v>
      </c>
      <c r="Y15" s="269">
        <v>0</v>
      </c>
      <c r="Z15" s="269">
        <v>0</v>
      </c>
      <c r="AA15" s="269">
        <v>0</v>
      </c>
      <c r="AB15" s="269">
        <v>0</v>
      </c>
      <c r="AC15" s="269">
        <v>0</v>
      </c>
    </row>
    <row r="16" spans="1:29" s="22" customFormat="1" ht="14.45" customHeight="1" x14ac:dyDescent="0.25">
      <c r="A16" s="258" t="s">
        <v>773</v>
      </c>
      <c r="B16" s="255" t="s">
        <v>699</v>
      </c>
      <c r="C16" s="331" t="s">
        <v>71</v>
      </c>
      <c r="D16" s="331" t="s">
        <v>71</v>
      </c>
      <c r="E16" s="269">
        <v>0</v>
      </c>
      <c r="F16" s="331" t="s">
        <v>71</v>
      </c>
      <c r="G16" s="331" t="s">
        <v>71</v>
      </c>
      <c r="H16" s="269">
        <v>0</v>
      </c>
      <c r="I16" s="269">
        <v>0</v>
      </c>
      <c r="J16" s="331" t="s">
        <v>71</v>
      </c>
      <c r="K16" s="331" t="s">
        <v>71</v>
      </c>
      <c r="L16" s="331" t="s">
        <v>71</v>
      </c>
      <c r="M16" s="269">
        <v>0</v>
      </c>
      <c r="N16" s="269">
        <v>0</v>
      </c>
      <c r="O16" s="331" t="s">
        <v>71</v>
      </c>
      <c r="P16" s="269">
        <v>0</v>
      </c>
      <c r="Q16" s="331" t="s">
        <v>71</v>
      </c>
      <c r="R16" s="269"/>
      <c r="S16" s="269">
        <v>0</v>
      </c>
      <c r="T16" s="269">
        <v>0</v>
      </c>
      <c r="U16" s="269">
        <v>0</v>
      </c>
      <c r="V16" s="269">
        <v>0</v>
      </c>
      <c r="W16" s="269">
        <v>0</v>
      </c>
      <c r="X16" s="269">
        <v>0</v>
      </c>
      <c r="Y16" s="269">
        <v>0</v>
      </c>
      <c r="Z16" s="269">
        <v>0</v>
      </c>
      <c r="AA16" s="269">
        <v>0</v>
      </c>
      <c r="AB16" s="269">
        <v>0</v>
      </c>
      <c r="AC16" s="269">
        <v>0</v>
      </c>
    </row>
    <row r="17" spans="1:29" ht="14.45" customHeight="1" x14ac:dyDescent="0.25">
      <c r="A17" s="314" t="s">
        <v>774</v>
      </c>
      <c r="B17" s="315" t="s">
        <v>700</v>
      </c>
      <c r="C17" s="334" t="s">
        <v>71</v>
      </c>
      <c r="D17" s="334" t="s">
        <v>71</v>
      </c>
      <c r="E17" s="322">
        <f>E18+E19+E20+E21+E22+E23+E24+E26+E27+E25</f>
        <v>0</v>
      </c>
      <c r="F17" s="334" t="s">
        <v>71</v>
      </c>
      <c r="G17" s="334" t="s">
        <v>71</v>
      </c>
      <c r="H17" s="322">
        <f>H18+H19+H20+H21+H22+H23+H24+H26+H27+H25</f>
        <v>5457</v>
      </c>
      <c r="I17" s="322">
        <f>I18+I19+I20+I21+I22+I23+I24+I26+I27+I25</f>
        <v>5995</v>
      </c>
      <c r="J17" s="334" t="s">
        <v>71</v>
      </c>
      <c r="K17" s="334" t="s">
        <v>71</v>
      </c>
      <c r="L17" s="334" t="s">
        <v>71</v>
      </c>
      <c r="M17" s="322">
        <f>M18+M19+M20+M21+M22+M23+M24+M26+M27+M25</f>
        <v>2146</v>
      </c>
      <c r="N17" s="322">
        <f>N18+N19+N20+N21+N22+N23+N24+N26+N27+N25</f>
        <v>0</v>
      </c>
      <c r="O17" s="334" t="s">
        <v>71</v>
      </c>
      <c r="P17" s="322">
        <f>P18+P19+P20+P21+P22+P23+P24+P26+P27+P25</f>
        <v>160</v>
      </c>
      <c r="Q17" s="334" t="s">
        <v>71</v>
      </c>
      <c r="R17" s="341"/>
      <c r="S17" s="322">
        <f t="shared" ref="S17:AC17" si="1">S18+S19+S20+S21+S22+S23+S24+S26+S27+S25</f>
        <v>114623</v>
      </c>
      <c r="T17" s="322">
        <f t="shared" si="1"/>
        <v>3934</v>
      </c>
      <c r="U17" s="322">
        <f t="shared" si="1"/>
        <v>2971</v>
      </c>
      <c r="V17" s="322">
        <f t="shared" si="1"/>
        <v>114</v>
      </c>
      <c r="W17" s="322">
        <f t="shared" si="1"/>
        <v>1735</v>
      </c>
      <c r="X17" s="322">
        <f t="shared" si="1"/>
        <v>2712</v>
      </c>
      <c r="Y17" s="322">
        <f t="shared" si="1"/>
        <v>1866</v>
      </c>
      <c r="Z17" s="322">
        <f t="shared" si="1"/>
        <v>1212</v>
      </c>
      <c r="AA17" s="322">
        <f t="shared" si="1"/>
        <v>834</v>
      </c>
      <c r="AB17" s="322">
        <f t="shared" si="1"/>
        <v>1710</v>
      </c>
      <c r="AC17" s="322">
        <f t="shared" si="1"/>
        <v>1968</v>
      </c>
    </row>
    <row r="18" spans="1:29" s="22" customFormat="1" ht="14.45" customHeight="1" x14ac:dyDescent="0.25">
      <c r="A18" s="258" t="s">
        <v>775</v>
      </c>
      <c r="B18" s="253" t="s">
        <v>560</v>
      </c>
      <c r="C18" s="331" t="s">
        <v>71</v>
      </c>
      <c r="D18" s="331" t="s">
        <v>71</v>
      </c>
      <c r="E18" s="269">
        <v>0</v>
      </c>
      <c r="F18" s="331" t="s">
        <v>71</v>
      </c>
      <c r="G18" s="331" t="s">
        <v>71</v>
      </c>
      <c r="H18" s="269">
        <v>0</v>
      </c>
      <c r="I18" s="269">
        <v>0</v>
      </c>
      <c r="J18" s="331" t="s">
        <v>71</v>
      </c>
      <c r="K18" s="331" t="s">
        <v>71</v>
      </c>
      <c r="L18" s="331" t="s">
        <v>71</v>
      </c>
      <c r="M18" s="269">
        <v>432</v>
      </c>
      <c r="N18" s="331">
        <v>0</v>
      </c>
      <c r="O18" s="331" t="s">
        <v>71</v>
      </c>
      <c r="P18" s="269">
        <v>0</v>
      </c>
      <c r="Q18" s="331" t="s">
        <v>71</v>
      </c>
      <c r="R18" s="269"/>
      <c r="S18" s="269">
        <v>0</v>
      </c>
      <c r="T18" s="269">
        <v>380</v>
      </c>
      <c r="U18" s="269">
        <v>326</v>
      </c>
      <c r="V18" s="269">
        <v>0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0</v>
      </c>
    </row>
    <row r="19" spans="1:29" s="22" customFormat="1" ht="14.45" customHeight="1" x14ac:dyDescent="0.25">
      <c r="A19" s="258" t="s">
        <v>776</v>
      </c>
      <c r="B19" s="252" t="s">
        <v>735</v>
      </c>
      <c r="C19" s="331" t="s">
        <v>71</v>
      </c>
      <c r="D19" s="331" t="s">
        <v>71</v>
      </c>
      <c r="E19" s="269">
        <v>0</v>
      </c>
      <c r="F19" s="331" t="s">
        <v>71</v>
      </c>
      <c r="G19" s="331" t="s">
        <v>71</v>
      </c>
      <c r="H19" s="269">
        <v>710</v>
      </c>
      <c r="I19" s="269">
        <v>232</v>
      </c>
      <c r="J19" s="331" t="s">
        <v>71</v>
      </c>
      <c r="K19" s="331" t="s">
        <v>71</v>
      </c>
      <c r="L19" s="331" t="s">
        <v>71</v>
      </c>
      <c r="M19" s="269">
        <v>373</v>
      </c>
      <c r="N19" s="269">
        <v>0</v>
      </c>
      <c r="O19" s="331" t="s">
        <v>71</v>
      </c>
      <c r="P19" s="269">
        <v>69</v>
      </c>
      <c r="Q19" s="331" t="s">
        <v>71</v>
      </c>
      <c r="R19" s="269"/>
      <c r="S19" s="269">
        <v>114623</v>
      </c>
      <c r="T19" s="269">
        <v>588</v>
      </c>
      <c r="U19" s="269">
        <v>375</v>
      </c>
      <c r="V19" s="269">
        <v>0</v>
      </c>
      <c r="W19" s="269">
        <v>1602</v>
      </c>
      <c r="X19" s="269">
        <v>1620</v>
      </c>
      <c r="Y19" s="269">
        <v>1866</v>
      </c>
      <c r="Z19" s="269">
        <v>1212</v>
      </c>
      <c r="AA19" s="269">
        <v>834</v>
      </c>
      <c r="AB19" s="269">
        <v>1626</v>
      </c>
      <c r="AC19" s="269">
        <v>1968</v>
      </c>
    </row>
    <row r="20" spans="1:29" s="22" customFormat="1" ht="14.45" customHeight="1" x14ac:dyDescent="0.25">
      <c r="A20" s="258" t="s">
        <v>777</v>
      </c>
      <c r="B20" s="252" t="s">
        <v>736</v>
      </c>
      <c r="C20" s="331" t="s">
        <v>71</v>
      </c>
      <c r="D20" s="331" t="s">
        <v>71</v>
      </c>
      <c r="E20" s="269">
        <v>0</v>
      </c>
      <c r="F20" s="331" t="s">
        <v>71</v>
      </c>
      <c r="G20" s="331" t="s">
        <v>71</v>
      </c>
      <c r="H20" s="269">
        <v>1182</v>
      </c>
      <c r="I20" s="269">
        <v>410</v>
      </c>
      <c r="J20" s="331" t="s">
        <v>71</v>
      </c>
      <c r="K20" s="331" t="s">
        <v>71</v>
      </c>
      <c r="L20" s="331" t="s">
        <v>71</v>
      </c>
      <c r="M20" s="269">
        <v>343</v>
      </c>
      <c r="N20" s="269">
        <v>0</v>
      </c>
      <c r="O20" s="331" t="s">
        <v>71</v>
      </c>
      <c r="P20" s="269">
        <v>0</v>
      </c>
      <c r="Q20" s="331" t="s">
        <v>71</v>
      </c>
      <c r="R20" s="269"/>
      <c r="S20" s="269">
        <v>0</v>
      </c>
      <c r="T20" s="269">
        <v>593</v>
      </c>
      <c r="U20" s="269">
        <v>188</v>
      </c>
      <c r="V20" s="269">
        <v>0</v>
      </c>
      <c r="W20" s="269">
        <v>0</v>
      </c>
      <c r="X20" s="269">
        <v>0</v>
      </c>
      <c r="Y20" s="269">
        <v>0</v>
      </c>
      <c r="Z20" s="269">
        <v>0</v>
      </c>
      <c r="AA20" s="269">
        <v>0</v>
      </c>
      <c r="AB20" s="269">
        <v>0</v>
      </c>
      <c r="AC20" s="269">
        <v>0</v>
      </c>
    </row>
    <row r="21" spans="1:29" s="22" customFormat="1" ht="43.9" customHeight="1" x14ac:dyDescent="0.25">
      <c r="A21" s="258" t="s">
        <v>778</v>
      </c>
      <c r="B21" s="253" t="s">
        <v>737</v>
      </c>
      <c r="C21" s="337" t="s">
        <v>71</v>
      </c>
      <c r="D21" s="337" t="s">
        <v>71</v>
      </c>
      <c r="E21" s="271">
        <v>0</v>
      </c>
      <c r="F21" s="337" t="s">
        <v>71</v>
      </c>
      <c r="G21" s="337" t="s">
        <v>71</v>
      </c>
      <c r="H21" s="271">
        <v>219</v>
      </c>
      <c r="I21" s="271">
        <v>187</v>
      </c>
      <c r="J21" s="337" t="s">
        <v>71</v>
      </c>
      <c r="K21" s="337" t="s">
        <v>71</v>
      </c>
      <c r="L21" s="337" t="s">
        <v>71</v>
      </c>
      <c r="M21" s="271">
        <v>0</v>
      </c>
      <c r="N21" s="271">
        <v>0</v>
      </c>
      <c r="O21" s="337" t="s">
        <v>71</v>
      </c>
      <c r="P21" s="271">
        <v>0</v>
      </c>
      <c r="Q21" s="337" t="s">
        <v>71</v>
      </c>
      <c r="R21" s="269"/>
      <c r="S21" s="271">
        <v>0</v>
      </c>
      <c r="T21" s="271">
        <v>340</v>
      </c>
      <c r="U21" s="271">
        <v>344</v>
      </c>
      <c r="V21" s="271">
        <v>0</v>
      </c>
      <c r="W21" s="271">
        <v>0</v>
      </c>
      <c r="X21" s="271">
        <v>0</v>
      </c>
      <c r="Y21" s="271">
        <v>0</v>
      </c>
      <c r="Z21" s="271">
        <v>0</v>
      </c>
      <c r="AA21" s="271">
        <v>0</v>
      </c>
      <c r="AB21" s="271">
        <v>0</v>
      </c>
      <c r="AC21" s="271">
        <v>0</v>
      </c>
    </row>
    <row r="22" spans="1:29" s="22" customFormat="1" ht="14.45" customHeight="1" x14ac:dyDescent="0.25">
      <c r="A22" s="258" t="s">
        <v>779</v>
      </c>
      <c r="B22" s="335" t="s">
        <v>738</v>
      </c>
      <c r="C22" s="331" t="s">
        <v>71</v>
      </c>
      <c r="D22" s="331" t="s">
        <v>71</v>
      </c>
      <c r="E22" s="269">
        <v>0</v>
      </c>
      <c r="F22" s="331" t="s">
        <v>71</v>
      </c>
      <c r="G22" s="331" t="s">
        <v>71</v>
      </c>
      <c r="H22" s="269">
        <v>558</v>
      </c>
      <c r="I22" s="269">
        <v>484</v>
      </c>
      <c r="J22" s="331" t="s">
        <v>71</v>
      </c>
      <c r="K22" s="331" t="s">
        <v>71</v>
      </c>
      <c r="L22" s="331" t="s">
        <v>71</v>
      </c>
      <c r="M22" s="269">
        <v>83</v>
      </c>
      <c r="N22" s="269">
        <v>0</v>
      </c>
      <c r="O22" s="331" t="s">
        <v>71</v>
      </c>
      <c r="P22" s="269">
        <v>0</v>
      </c>
      <c r="Q22" s="331" t="s">
        <v>71</v>
      </c>
      <c r="R22" s="269"/>
      <c r="S22" s="269">
        <v>0</v>
      </c>
      <c r="T22" s="269">
        <v>405</v>
      </c>
      <c r="U22" s="269">
        <v>271</v>
      </c>
      <c r="V22" s="269">
        <v>0</v>
      </c>
      <c r="W22" s="269">
        <v>133</v>
      </c>
      <c r="X22" s="269">
        <v>1092</v>
      </c>
      <c r="Y22" s="269">
        <v>0</v>
      </c>
      <c r="Z22" s="269">
        <v>0</v>
      </c>
      <c r="AA22" s="269">
        <v>0</v>
      </c>
      <c r="AB22" s="269">
        <v>84</v>
      </c>
      <c r="AC22" s="269">
        <v>0</v>
      </c>
    </row>
    <row r="23" spans="1:29" s="22" customFormat="1" ht="14.45" customHeight="1" x14ac:dyDescent="0.25">
      <c r="A23" s="258" t="s">
        <v>780</v>
      </c>
      <c r="B23" s="252" t="s">
        <v>701</v>
      </c>
      <c r="C23" s="331" t="s">
        <v>71</v>
      </c>
      <c r="D23" s="331" t="s">
        <v>71</v>
      </c>
      <c r="E23" s="269">
        <v>0</v>
      </c>
      <c r="F23" s="331" t="s">
        <v>71</v>
      </c>
      <c r="G23" s="331" t="s">
        <v>71</v>
      </c>
      <c r="H23" s="269">
        <v>2461</v>
      </c>
      <c r="I23" s="269">
        <v>4234</v>
      </c>
      <c r="J23" s="331" t="s">
        <v>71</v>
      </c>
      <c r="K23" s="331" t="s">
        <v>71</v>
      </c>
      <c r="L23" s="331" t="s">
        <v>71</v>
      </c>
      <c r="M23" s="269">
        <v>605</v>
      </c>
      <c r="N23" s="269">
        <v>0</v>
      </c>
      <c r="O23" s="331" t="s">
        <v>71</v>
      </c>
      <c r="P23" s="269">
        <v>0</v>
      </c>
      <c r="Q23" s="331" t="s">
        <v>71</v>
      </c>
      <c r="R23" s="269"/>
      <c r="S23" s="269">
        <v>0</v>
      </c>
      <c r="T23" s="269">
        <v>826</v>
      </c>
      <c r="U23" s="269">
        <v>648</v>
      </c>
      <c r="V23" s="269">
        <v>0</v>
      </c>
      <c r="W23" s="269">
        <v>0</v>
      </c>
      <c r="X23" s="269">
        <v>0</v>
      </c>
      <c r="Y23" s="269">
        <v>0</v>
      </c>
      <c r="Z23" s="269">
        <v>0</v>
      </c>
      <c r="AA23" s="269">
        <v>0</v>
      </c>
      <c r="AB23" s="269">
        <v>0</v>
      </c>
      <c r="AC23" s="269">
        <v>0</v>
      </c>
    </row>
    <row r="24" spans="1:29" s="22" customFormat="1" ht="14.45" customHeight="1" x14ac:dyDescent="0.25">
      <c r="A24" s="258" t="s">
        <v>781</v>
      </c>
      <c r="B24" s="253" t="s">
        <v>739</v>
      </c>
      <c r="C24" s="331" t="s">
        <v>71</v>
      </c>
      <c r="D24" s="331" t="s">
        <v>71</v>
      </c>
      <c r="E24" s="269">
        <v>0</v>
      </c>
      <c r="F24" s="331" t="s">
        <v>71</v>
      </c>
      <c r="G24" s="331" t="s">
        <v>71</v>
      </c>
      <c r="H24" s="269">
        <v>26</v>
      </c>
      <c r="I24" s="269">
        <v>15</v>
      </c>
      <c r="J24" s="331" t="s">
        <v>71</v>
      </c>
      <c r="K24" s="331" t="s">
        <v>71</v>
      </c>
      <c r="L24" s="331" t="s">
        <v>71</v>
      </c>
      <c r="M24" s="269">
        <v>115</v>
      </c>
      <c r="N24" s="269">
        <v>0</v>
      </c>
      <c r="O24" s="331" t="s">
        <v>71</v>
      </c>
      <c r="P24" s="269">
        <v>0</v>
      </c>
      <c r="Q24" s="331" t="s">
        <v>71</v>
      </c>
      <c r="R24" s="269"/>
      <c r="S24" s="269">
        <v>0</v>
      </c>
      <c r="T24" s="269">
        <v>210</v>
      </c>
      <c r="U24" s="269">
        <v>350</v>
      </c>
      <c r="V24" s="269">
        <v>0</v>
      </c>
      <c r="W24" s="269">
        <v>0</v>
      </c>
      <c r="X24" s="269">
        <v>0</v>
      </c>
      <c r="Y24" s="269">
        <v>0</v>
      </c>
      <c r="Z24" s="269">
        <v>0</v>
      </c>
      <c r="AA24" s="269">
        <v>0</v>
      </c>
      <c r="AB24" s="269">
        <v>0</v>
      </c>
      <c r="AC24" s="269">
        <v>0</v>
      </c>
    </row>
    <row r="25" spans="1:29" s="22" customFormat="1" ht="14.45" customHeight="1" x14ac:dyDescent="0.25">
      <c r="A25" s="258"/>
      <c r="B25" s="349" t="s">
        <v>702</v>
      </c>
      <c r="C25" s="338" t="s">
        <v>71</v>
      </c>
      <c r="D25" s="338" t="s">
        <v>71</v>
      </c>
      <c r="E25" s="339">
        <v>0</v>
      </c>
      <c r="F25" s="338" t="s">
        <v>71</v>
      </c>
      <c r="G25" s="338" t="s">
        <v>71</v>
      </c>
      <c r="H25" s="339">
        <v>0</v>
      </c>
      <c r="I25" s="339">
        <v>0</v>
      </c>
      <c r="J25" s="338" t="s">
        <v>71</v>
      </c>
      <c r="K25" s="338" t="s">
        <v>71</v>
      </c>
      <c r="L25" s="338" t="s">
        <v>71</v>
      </c>
      <c r="M25" s="339">
        <v>0</v>
      </c>
      <c r="N25" s="339">
        <v>0</v>
      </c>
      <c r="O25" s="338" t="s">
        <v>71</v>
      </c>
      <c r="P25" s="339">
        <v>0</v>
      </c>
      <c r="Q25" s="338" t="s">
        <v>71</v>
      </c>
      <c r="R25" s="339"/>
      <c r="S25" s="339">
        <v>0</v>
      </c>
      <c r="T25" s="339">
        <v>0</v>
      </c>
      <c r="U25" s="339">
        <v>0</v>
      </c>
      <c r="V25" s="339">
        <v>0</v>
      </c>
      <c r="W25" s="339">
        <v>0</v>
      </c>
      <c r="X25" s="339">
        <v>0</v>
      </c>
      <c r="Y25" s="339">
        <v>0</v>
      </c>
      <c r="Z25" s="339">
        <v>0</v>
      </c>
      <c r="AA25" s="339">
        <v>0</v>
      </c>
      <c r="AB25" s="339">
        <v>0</v>
      </c>
      <c r="AC25" s="339">
        <v>0</v>
      </c>
    </row>
    <row r="26" spans="1:29" s="22" customFormat="1" ht="14.45" customHeight="1" x14ac:dyDescent="0.25">
      <c r="A26" s="258" t="s">
        <v>782</v>
      </c>
      <c r="B26" s="336" t="s">
        <v>740</v>
      </c>
      <c r="C26" s="331" t="s">
        <v>71</v>
      </c>
      <c r="D26" s="331" t="s">
        <v>71</v>
      </c>
      <c r="E26" s="269">
        <v>0</v>
      </c>
      <c r="F26" s="331" t="s">
        <v>71</v>
      </c>
      <c r="G26" s="331" t="s">
        <v>71</v>
      </c>
      <c r="H26" s="269">
        <v>0</v>
      </c>
      <c r="I26" s="269">
        <v>433</v>
      </c>
      <c r="J26" s="331" t="s">
        <v>71</v>
      </c>
      <c r="K26" s="331" t="s">
        <v>71</v>
      </c>
      <c r="L26" s="331" t="s">
        <v>71</v>
      </c>
      <c r="M26" s="269">
        <v>0</v>
      </c>
      <c r="N26" s="269">
        <v>0</v>
      </c>
      <c r="O26" s="331" t="s">
        <v>71</v>
      </c>
      <c r="P26" s="269">
        <v>91</v>
      </c>
      <c r="Q26" s="331" t="s">
        <v>71</v>
      </c>
      <c r="R26" s="269"/>
      <c r="S26" s="269">
        <v>0</v>
      </c>
      <c r="T26" s="269">
        <v>319</v>
      </c>
      <c r="U26" s="269">
        <v>78</v>
      </c>
      <c r="V26" s="269">
        <v>114</v>
      </c>
      <c r="W26" s="269">
        <v>0</v>
      </c>
      <c r="X26" s="269">
        <v>0</v>
      </c>
      <c r="Y26" s="269">
        <v>0</v>
      </c>
      <c r="Z26" s="269">
        <v>0</v>
      </c>
      <c r="AA26" s="269">
        <v>0</v>
      </c>
      <c r="AB26" s="269">
        <v>0</v>
      </c>
      <c r="AC26" s="269">
        <v>0</v>
      </c>
    </row>
    <row r="27" spans="1:29" s="22" customFormat="1" ht="14.45" customHeight="1" x14ac:dyDescent="0.25">
      <c r="A27" s="258" t="s">
        <v>783</v>
      </c>
      <c r="B27" s="256" t="s">
        <v>703</v>
      </c>
      <c r="C27" s="331" t="s">
        <v>71</v>
      </c>
      <c r="D27" s="331" t="s">
        <v>71</v>
      </c>
      <c r="E27" s="269">
        <v>0</v>
      </c>
      <c r="F27" s="331" t="s">
        <v>71</v>
      </c>
      <c r="G27" s="331" t="s">
        <v>71</v>
      </c>
      <c r="H27" s="269">
        <v>301</v>
      </c>
      <c r="I27" s="269">
        <v>0</v>
      </c>
      <c r="J27" s="331" t="s">
        <v>71</v>
      </c>
      <c r="K27" s="331" t="s">
        <v>71</v>
      </c>
      <c r="L27" s="331" t="s">
        <v>71</v>
      </c>
      <c r="M27" s="269">
        <v>195</v>
      </c>
      <c r="N27" s="269">
        <v>0</v>
      </c>
      <c r="O27" s="331" t="s">
        <v>71</v>
      </c>
      <c r="P27" s="269">
        <v>0</v>
      </c>
      <c r="Q27" s="331" t="s">
        <v>71</v>
      </c>
      <c r="R27" s="269"/>
      <c r="S27" s="269">
        <v>0</v>
      </c>
      <c r="T27" s="269">
        <v>273</v>
      </c>
      <c r="U27" s="269">
        <v>391</v>
      </c>
      <c r="V27" s="269">
        <v>0</v>
      </c>
      <c r="W27" s="269">
        <v>0</v>
      </c>
      <c r="X27" s="269">
        <v>0</v>
      </c>
      <c r="Y27" s="269">
        <v>0</v>
      </c>
      <c r="Z27" s="269">
        <v>0</v>
      </c>
      <c r="AA27" s="269">
        <v>0</v>
      </c>
      <c r="AB27" s="269">
        <v>0</v>
      </c>
      <c r="AC27" s="269">
        <v>0</v>
      </c>
    </row>
    <row r="28" spans="1:29" ht="14.45" customHeight="1" x14ac:dyDescent="0.25">
      <c r="A28" s="314" t="s">
        <v>784</v>
      </c>
      <c r="B28" s="315" t="s">
        <v>704</v>
      </c>
      <c r="C28" s="334" t="s">
        <v>71</v>
      </c>
      <c r="D28" s="334" t="s">
        <v>71</v>
      </c>
      <c r="E28" s="322">
        <f t="shared" ref="E28" si="2">E29+E30+E31+E32+E33+E34</f>
        <v>478</v>
      </c>
      <c r="F28" s="334" t="s">
        <v>71</v>
      </c>
      <c r="G28" s="334" t="s">
        <v>71</v>
      </c>
      <c r="H28" s="322">
        <f t="shared" ref="H28:I28" si="3">H29+H30+H31+H32+H33+H34</f>
        <v>532</v>
      </c>
      <c r="I28" s="322">
        <f t="shared" si="3"/>
        <v>637</v>
      </c>
      <c r="J28" s="334" t="s">
        <v>71</v>
      </c>
      <c r="K28" s="334" t="s">
        <v>71</v>
      </c>
      <c r="L28" s="334" t="s">
        <v>71</v>
      </c>
      <c r="M28" s="322">
        <f t="shared" ref="M28:N28" si="4">M29+M30+M31+M32+M33+M34</f>
        <v>1109</v>
      </c>
      <c r="N28" s="322">
        <f t="shared" si="4"/>
        <v>0</v>
      </c>
      <c r="O28" s="334" t="s">
        <v>71</v>
      </c>
      <c r="P28" s="322">
        <f t="shared" ref="P28" si="5">P29+P30+P31+P32+P33+P34</f>
        <v>387</v>
      </c>
      <c r="Q28" s="334" t="s">
        <v>71</v>
      </c>
      <c r="R28" s="341"/>
      <c r="S28" s="322">
        <f t="shared" ref="S28:AC28" si="6">S29+S30+S31+S32+S33+S34</f>
        <v>0</v>
      </c>
      <c r="T28" s="322">
        <f t="shared" si="6"/>
        <v>362</v>
      </c>
      <c r="U28" s="322">
        <f t="shared" si="6"/>
        <v>2437</v>
      </c>
      <c r="V28" s="322">
        <f t="shared" si="6"/>
        <v>0</v>
      </c>
      <c r="W28" s="322">
        <f t="shared" si="6"/>
        <v>0</v>
      </c>
      <c r="X28" s="322">
        <f t="shared" si="6"/>
        <v>0</v>
      </c>
      <c r="Y28" s="322">
        <f t="shared" si="6"/>
        <v>0</v>
      </c>
      <c r="Z28" s="322">
        <f t="shared" si="6"/>
        <v>0</v>
      </c>
      <c r="AA28" s="322">
        <f t="shared" si="6"/>
        <v>0</v>
      </c>
      <c r="AB28" s="322">
        <f t="shared" si="6"/>
        <v>0</v>
      </c>
      <c r="AC28" s="322">
        <f t="shared" si="6"/>
        <v>0</v>
      </c>
    </row>
    <row r="29" spans="1:29" s="22" customFormat="1" ht="14.45" customHeight="1" x14ac:dyDescent="0.25">
      <c r="A29" s="258" t="s">
        <v>785</v>
      </c>
      <c r="B29" s="253" t="s">
        <v>705</v>
      </c>
      <c r="C29" s="331" t="s">
        <v>71</v>
      </c>
      <c r="D29" s="331" t="s">
        <v>71</v>
      </c>
      <c r="E29" s="269">
        <v>126</v>
      </c>
      <c r="F29" s="331" t="s">
        <v>71</v>
      </c>
      <c r="G29" s="331" t="s">
        <v>71</v>
      </c>
      <c r="H29" s="269">
        <v>53</v>
      </c>
      <c r="I29" s="269">
        <v>113</v>
      </c>
      <c r="J29" s="331" t="s">
        <v>71</v>
      </c>
      <c r="K29" s="331" t="s">
        <v>71</v>
      </c>
      <c r="L29" s="331" t="s">
        <v>71</v>
      </c>
      <c r="M29" s="269">
        <v>119</v>
      </c>
      <c r="N29" s="269">
        <v>0</v>
      </c>
      <c r="O29" s="331" t="s">
        <v>71</v>
      </c>
      <c r="P29" s="269">
        <v>27</v>
      </c>
      <c r="Q29" s="331" t="s">
        <v>71</v>
      </c>
      <c r="R29" s="269"/>
      <c r="S29" s="269">
        <v>0</v>
      </c>
      <c r="T29" s="269">
        <v>0</v>
      </c>
      <c r="U29" s="269">
        <v>325</v>
      </c>
      <c r="V29" s="269">
        <v>0</v>
      </c>
      <c r="W29" s="269">
        <v>0</v>
      </c>
      <c r="X29" s="269">
        <v>0</v>
      </c>
      <c r="Y29" s="269">
        <v>0</v>
      </c>
      <c r="Z29" s="269">
        <v>0</v>
      </c>
      <c r="AA29" s="269">
        <v>0</v>
      </c>
      <c r="AB29" s="269">
        <v>0</v>
      </c>
      <c r="AC29" s="269">
        <v>0</v>
      </c>
    </row>
    <row r="30" spans="1:29" s="22" customFormat="1" ht="14.45" customHeight="1" x14ac:dyDescent="0.25">
      <c r="A30" s="258" t="s">
        <v>786</v>
      </c>
      <c r="B30" s="252" t="s">
        <v>741</v>
      </c>
      <c r="C30" s="331" t="s">
        <v>71</v>
      </c>
      <c r="D30" s="331" t="s">
        <v>71</v>
      </c>
      <c r="E30" s="269">
        <v>280</v>
      </c>
      <c r="F30" s="331" t="s">
        <v>71</v>
      </c>
      <c r="G30" s="331" t="s">
        <v>71</v>
      </c>
      <c r="H30" s="269">
        <v>395</v>
      </c>
      <c r="I30" s="269">
        <v>307</v>
      </c>
      <c r="J30" s="331" t="s">
        <v>71</v>
      </c>
      <c r="K30" s="331" t="s">
        <v>71</v>
      </c>
      <c r="L30" s="331" t="s">
        <v>71</v>
      </c>
      <c r="M30" s="269">
        <v>529</v>
      </c>
      <c r="N30" s="269">
        <v>0</v>
      </c>
      <c r="O30" s="331" t="s">
        <v>71</v>
      </c>
      <c r="P30" s="269">
        <v>158</v>
      </c>
      <c r="Q30" s="331" t="s">
        <v>71</v>
      </c>
      <c r="R30" s="269"/>
      <c r="S30" s="269">
        <v>0</v>
      </c>
      <c r="T30" s="269">
        <v>336</v>
      </c>
      <c r="U30" s="269">
        <v>1161</v>
      </c>
      <c r="V30" s="269">
        <v>0</v>
      </c>
      <c r="W30" s="269">
        <v>0</v>
      </c>
      <c r="X30" s="269">
        <v>0</v>
      </c>
      <c r="Y30" s="269">
        <v>0</v>
      </c>
      <c r="Z30" s="269">
        <v>0</v>
      </c>
      <c r="AA30" s="269">
        <v>0</v>
      </c>
      <c r="AB30" s="269">
        <v>0</v>
      </c>
      <c r="AC30" s="269">
        <v>0</v>
      </c>
    </row>
    <row r="31" spans="1:29" s="22" customFormat="1" ht="14.45" customHeight="1" x14ac:dyDescent="0.25">
      <c r="A31" s="258" t="s">
        <v>787</v>
      </c>
      <c r="B31" s="252" t="s">
        <v>742</v>
      </c>
      <c r="C31" s="331" t="s">
        <v>71</v>
      </c>
      <c r="D31" s="331" t="s">
        <v>71</v>
      </c>
      <c r="E31" s="269">
        <v>0</v>
      </c>
      <c r="F31" s="331" t="s">
        <v>71</v>
      </c>
      <c r="G31" s="331" t="s">
        <v>71</v>
      </c>
      <c r="H31" s="269">
        <v>19</v>
      </c>
      <c r="I31" s="269">
        <v>217</v>
      </c>
      <c r="J31" s="331" t="s">
        <v>71</v>
      </c>
      <c r="K31" s="331" t="s">
        <v>71</v>
      </c>
      <c r="L31" s="331" t="s">
        <v>71</v>
      </c>
      <c r="M31" s="269">
        <v>245</v>
      </c>
      <c r="N31" s="269">
        <v>0</v>
      </c>
      <c r="O31" s="331" t="s">
        <v>71</v>
      </c>
      <c r="P31" s="269">
        <v>169</v>
      </c>
      <c r="Q31" s="331" t="s">
        <v>71</v>
      </c>
      <c r="R31" s="269"/>
      <c r="S31" s="269">
        <v>0</v>
      </c>
      <c r="T31" s="269">
        <v>26</v>
      </c>
      <c r="U31" s="269">
        <v>536</v>
      </c>
      <c r="V31" s="269">
        <v>0</v>
      </c>
      <c r="W31" s="269">
        <v>0</v>
      </c>
      <c r="X31" s="269">
        <v>0</v>
      </c>
      <c r="Y31" s="269">
        <v>0</v>
      </c>
      <c r="Z31" s="269">
        <v>0</v>
      </c>
      <c r="AA31" s="269">
        <v>0</v>
      </c>
      <c r="AB31" s="269">
        <v>0</v>
      </c>
      <c r="AC31" s="269">
        <v>0</v>
      </c>
    </row>
    <row r="32" spans="1:29" s="22" customFormat="1" ht="14.45" customHeight="1" x14ac:dyDescent="0.25">
      <c r="A32" s="258" t="s">
        <v>788</v>
      </c>
      <c r="B32" s="252" t="s">
        <v>743</v>
      </c>
      <c r="C32" s="331" t="s">
        <v>71</v>
      </c>
      <c r="D32" s="331" t="s">
        <v>71</v>
      </c>
      <c r="E32" s="269">
        <v>72</v>
      </c>
      <c r="F32" s="331" t="s">
        <v>71</v>
      </c>
      <c r="G32" s="331" t="s">
        <v>71</v>
      </c>
      <c r="H32" s="269">
        <v>26</v>
      </c>
      <c r="I32" s="269">
        <v>0</v>
      </c>
      <c r="J32" s="331" t="s">
        <v>71</v>
      </c>
      <c r="K32" s="331" t="s">
        <v>71</v>
      </c>
      <c r="L32" s="331" t="s">
        <v>71</v>
      </c>
      <c r="M32" s="269">
        <v>131</v>
      </c>
      <c r="N32" s="269">
        <v>0</v>
      </c>
      <c r="O32" s="331" t="s">
        <v>71</v>
      </c>
      <c r="P32" s="269">
        <v>0</v>
      </c>
      <c r="Q32" s="331" t="s">
        <v>71</v>
      </c>
      <c r="R32" s="269"/>
      <c r="S32" s="269">
        <v>0</v>
      </c>
      <c r="T32" s="269">
        <v>0</v>
      </c>
      <c r="U32" s="269">
        <v>105</v>
      </c>
      <c r="V32" s="269">
        <v>0</v>
      </c>
      <c r="W32" s="269">
        <v>0</v>
      </c>
      <c r="X32" s="269">
        <v>0</v>
      </c>
      <c r="Y32" s="269">
        <v>0</v>
      </c>
      <c r="Z32" s="269">
        <v>0</v>
      </c>
      <c r="AA32" s="269">
        <v>0</v>
      </c>
      <c r="AB32" s="269">
        <v>0</v>
      </c>
      <c r="AC32" s="269">
        <v>0</v>
      </c>
    </row>
    <row r="33" spans="1:29" s="22" customFormat="1" ht="14.45" customHeight="1" x14ac:dyDescent="0.25">
      <c r="A33" s="258" t="s">
        <v>789</v>
      </c>
      <c r="B33" s="256" t="s">
        <v>706</v>
      </c>
      <c r="C33" s="331" t="s">
        <v>71</v>
      </c>
      <c r="D33" s="331" t="s">
        <v>71</v>
      </c>
      <c r="E33" s="269">
        <v>0</v>
      </c>
      <c r="F33" s="331" t="s">
        <v>71</v>
      </c>
      <c r="G33" s="331" t="s">
        <v>71</v>
      </c>
      <c r="H33" s="269">
        <v>20</v>
      </c>
      <c r="I33" s="269">
        <v>0</v>
      </c>
      <c r="J33" s="331" t="s">
        <v>71</v>
      </c>
      <c r="K33" s="331" t="s">
        <v>71</v>
      </c>
      <c r="L33" s="331" t="s">
        <v>71</v>
      </c>
      <c r="M33" s="269">
        <v>40</v>
      </c>
      <c r="N33" s="269">
        <v>0</v>
      </c>
      <c r="O33" s="331" t="s">
        <v>71</v>
      </c>
      <c r="P33" s="269">
        <v>13</v>
      </c>
      <c r="Q33" s="331" t="s">
        <v>71</v>
      </c>
      <c r="R33" s="269"/>
      <c r="S33" s="269">
        <v>0</v>
      </c>
      <c r="T33" s="269">
        <v>0</v>
      </c>
      <c r="U33" s="269">
        <v>146</v>
      </c>
      <c r="V33" s="269">
        <v>0</v>
      </c>
      <c r="W33" s="269">
        <v>0</v>
      </c>
      <c r="X33" s="269">
        <v>0</v>
      </c>
      <c r="Y33" s="269">
        <v>0</v>
      </c>
      <c r="Z33" s="269">
        <v>0</v>
      </c>
      <c r="AA33" s="269">
        <v>0</v>
      </c>
      <c r="AB33" s="269">
        <v>0</v>
      </c>
      <c r="AC33" s="269">
        <v>0</v>
      </c>
    </row>
    <row r="34" spans="1:29" s="22" customFormat="1" ht="14.45" customHeight="1" x14ac:dyDescent="0.25">
      <c r="A34" s="258" t="s">
        <v>790</v>
      </c>
      <c r="B34" s="256" t="s">
        <v>707</v>
      </c>
      <c r="C34" s="331" t="s">
        <v>71</v>
      </c>
      <c r="D34" s="331" t="s">
        <v>71</v>
      </c>
      <c r="E34" s="269">
        <v>0</v>
      </c>
      <c r="F34" s="331" t="s">
        <v>71</v>
      </c>
      <c r="G34" s="331" t="s">
        <v>71</v>
      </c>
      <c r="H34" s="269">
        <v>19</v>
      </c>
      <c r="I34" s="269">
        <v>0</v>
      </c>
      <c r="J34" s="331" t="s">
        <v>71</v>
      </c>
      <c r="K34" s="331" t="s">
        <v>71</v>
      </c>
      <c r="L34" s="331" t="s">
        <v>71</v>
      </c>
      <c r="M34" s="269">
        <v>45</v>
      </c>
      <c r="N34" s="269">
        <v>0</v>
      </c>
      <c r="O34" s="331" t="s">
        <v>71</v>
      </c>
      <c r="P34" s="269">
        <v>20</v>
      </c>
      <c r="Q34" s="331" t="s">
        <v>71</v>
      </c>
      <c r="R34" s="269"/>
      <c r="S34" s="269">
        <v>0</v>
      </c>
      <c r="T34" s="269">
        <v>0</v>
      </c>
      <c r="U34" s="269">
        <v>164</v>
      </c>
      <c r="V34" s="269">
        <v>0</v>
      </c>
      <c r="W34" s="269">
        <v>0</v>
      </c>
      <c r="X34" s="269">
        <v>0</v>
      </c>
      <c r="Y34" s="269">
        <v>0</v>
      </c>
      <c r="Z34" s="269">
        <v>0</v>
      </c>
      <c r="AA34" s="269">
        <v>0</v>
      </c>
      <c r="AB34" s="269">
        <v>0</v>
      </c>
      <c r="AC34" s="269">
        <v>0</v>
      </c>
    </row>
    <row r="35" spans="1:29" ht="14.45" customHeight="1" x14ac:dyDescent="0.25">
      <c r="A35" s="314" t="s">
        <v>791</v>
      </c>
      <c r="B35" s="318" t="s">
        <v>708</v>
      </c>
      <c r="C35" s="334" t="s">
        <v>71</v>
      </c>
      <c r="D35" s="334" t="s">
        <v>71</v>
      </c>
      <c r="E35" s="322">
        <f t="shared" ref="E35" si="7">E36+E37+E38+E40+E41+E42</f>
        <v>0</v>
      </c>
      <c r="F35" s="334" t="s">
        <v>71</v>
      </c>
      <c r="G35" s="334" t="s">
        <v>71</v>
      </c>
      <c r="H35" s="322">
        <f t="shared" ref="H35:I35" si="8">H36+H37+H38+H40+H41+H42</f>
        <v>2531</v>
      </c>
      <c r="I35" s="322">
        <f t="shared" si="8"/>
        <v>2221</v>
      </c>
      <c r="J35" s="334" t="s">
        <v>71</v>
      </c>
      <c r="K35" s="334" t="s">
        <v>71</v>
      </c>
      <c r="L35" s="334" t="s">
        <v>71</v>
      </c>
      <c r="M35" s="322">
        <f>M36+M37+M38+M39+M40+M41+M42</f>
        <v>952</v>
      </c>
      <c r="N35" s="322">
        <f t="shared" ref="N35:U35" si="9">N36+N37+N38+N39+N40+N41+N42</f>
        <v>527</v>
      </c>
      <c r="O35" s="322"/>
      <c r="P35" s="322">
        <f t="shared" si="9"/>
        <v>800</v>
      </c>
      <c r="Q35" s="322"/>
      <c r="R35" s="322">
        <f t="shared" si="9"/>
        <v>0</v>
      </c>
      <c r="S35" s="322">
        <f t="shared" si="9"/>
        <v>0</v>
      </c>
      <c r="T35" s="322">
        <f t="shared" si="9"/>
        <v>2877</v>
      </c>
      <c r="U35" s="322">
        <f t="shared" si="9"/>
        <v>2572</v>
      </c>
      <c r="V35" s="322">
        <f t="shared" ref="V35:AC35" si="10">V36+V37+V38+V40+V41+V42</f>
        <v>0</v>
      </c>
      <c r="W35" s="322">
        <f t="shared" si="10"/>
        <v>0</v>
      </c>
      <c r="X35" s="322">
        <f t="shared" si="10"/>
        <v>0</v>
      </c>
      <c r="Y35" s="322">
        <f t="shared" si="10"/>
        <v>0</v>
      </c>
      <c r="Z35" s="322">
        <f t="shared" si="10"/>
        <v>0</v>
      </c>
      <c r="AA35" s="322">
        <f t="shared" si="10"/>
        <v>0</v>
      </c>
      <c r="AB35" s="322">
        <f t="shared" si="10"/>
        <v>0</v>
      </c>
      <c r="AC35" s="322">
        <f t="shared" si="10"/>
        <v>0</v>
      </c>
    </row>
    <row r="36" spans="1:29" s="22" customFormat="1" ht="14.45" customHeight="1" x14ac:dyDescent="0.25">
      <c r="A36" s="258" t="s">
        <v>792</v>
      </c>
      <c r="B36" s="253" t="s">
        <v>709</v>
      </c>
      <c r="C36" s="331" t="s">
        <v>71</v>
      </c>
      <c r="D36" s="331" t="s">
        <v>71</v>
      </c>
      <c r="E36" s="269">
        <v>0</v>
      </c>
      <c r="F36" s="331" t="s">
        <v>71</v>
      </c>
      <c r="G36" s="331" t="s">
        <v>71</v>
      </c>
      <c r="H36" s="269">
        <v>0</v>
      </c>
      <c r="I36" s="269">
        <v>0</v>
      </c>
      <c r="J36" s="331" t="s">
        <v>71</v>
      </c>
      <c r="K36" s="331" t="s">
        <v>71</v>
      </c>
      <c r="L36" s="331" t="s">
        <v>71</v>
      </c>
      <c r="M36" s="269">
        <v>191</v>
      </c>
      <c r="N36" s="269">
        <v>0</v>
      </c>
      <c r="O36" s="331" t="s">
        <v>71</v>
      </c>
      <c r="P36" s="269">
        <v>54</v>
      </c>
      <c r="Q36" s="331" t="s">
        <v>71</v>
      </c>
      <c r="R36" s="269"/>
      <c r="S36" s="269">
        <v>0</v>
      </c>
      <c r="T36" s="269">
        <v>191</v>
      </c>
      <c r="U36" s="269">
        <v>898</v>
      </c>
      <c r="V36" s="269">
        <v>0</v>
      </c>
      <c r="W36" s="269">
        <v>0</v>
      </c>
      <c r="X36" s="269">
        <v>0</v>
      </c>
      <c r="Y36" s="269">
        <v>0</v>
      </c>
      <c r="Z36" s="269">
        <v>0</v>
      </c>
      <c r="AA36" s="269">
        <v>0</v>
      </c>
      <c r="AB36" s="269">
        <v>0</v>
      </c>
      <c r="AC36" s="269">
        <v>0</v>
      </c>
    </row>
    <row r="37" spans="1:29" s="22" customFormat="1" ht="14.45" customHeight="1" x14ac:dyDescent="0.25">
      <c r="A37" s="258" t="s">
        <v>793</v>
      </c>
      <c r="B37" s="252" t="s">
        <v>744</v>
      </c>
      <c r="C37" s="331" t="s">
        <v>71</v>
      </c>
      <c r="D37" s="331" t="s">
        <v>71</v>
      </c>
      <c r="E37" s="269">
        <v>0</v>
      </c>
      <c r="F37" s="331" t="s">
        <v>71</v>
      </c>
      <c r="G37" s="331" t="s">
        <v>71</v>
      </c>
      <c r="H37" s="269">
        <v>634</v>
      </c>
      <c r="I37" s="269">
        <v>477</v>
      </c>
      <c r="J37" s="331" t="s">
        <v>71</v>
      </c>
      <c r="K37" s="331" t="s">
        <v>71</v>
      </c>
      <c r="L37" s="331" t="s">
        <v>71</v>
      </c>
      <c r="M37" s="269">
        <v>316</v>
      </c>
      <c r="N37" s="269">
        <v>0</v>
      </c>
      <c r="O37" s="331" t="s">
        <v>71</v>
      </c>
      <c r="P37" s="269">
        <v>190</v>
      </c>
      <c r="Q37" s="331" t="s">
        <v>71</v>
      </c>
      <c r="R37" s="269"/>
      <c r="S37" s="269">
        <v>0</v>
      </c>
      <c r="T37" s="269">
        <v>408</v>
      </c>
      <c r="U37" s="269">
        <v>408</v>
      </c>
      <c r="V37" s="269">
        <v>0</v>
      </c>
      <c r="W37" s="269">
        <v>0</v>
      </c>
      <c r="X37" s="269">
        <v>0</v>
      </c>
      <c r="Y37" s="269">
        <v>0</v>
      </c>
      <c r="Z37" s="269">
        <v>0</v>
      </c>
      <c r="AA37" s="269">
        <v>0</v>
      </c>
      <c r="AB37" s="269">
        <v>0</v>
      </c>
      <c r="AC37" s="269">
        <v>0</v>
      </c>
    </row>
    <row r="38" spans="1:29" s="22" customFormat="1" ht="14.45" customHeight="1" x14ac:dyDescent="0.25">
      <c r="A38" s="258" t="s">
        <v>794</v>
      </c>
      <c r="B38" s="252" t="s">
        <v>745</v>
      </c>
      <c r="C38" s="331" t="s">
        <v>71</v>
      </c>
      <c r="D38" s="331" t="s">
        <v>71</v>
      </c>
      <c r="E38" s="269">
        <v>0</v>
      </c>
      <c r="F38" s="331" t="s">
        <v>71</v>
      </c>
      <c r="G38" s="331" t="s">
        <v>71</v>
      </c>
      <c r="H38" s="269">
        <v>1841</v>
      </c>
      <c r="I38" s="269">
        <v>1744</v>
      </c>
      <c r="J38" s="331" t="s">
        <v>71</v>
      </c>
      <c r="K38" s="331" t="s">
        <v>71</v>
      </c>
      <c r="L38" s="331" t="s">
        <v>71</v>
      </c>
      <c r="M38" s="269">
        <v>270</v>
      </c>
      <c r="N38" s="269">
        <v>527</v>
      </c>
      <c r="O38" s="331" t="s">
        <v>71</v>
      </c>
      <c r="P38" s="269">
        <v>392</v>
      </c>
      <c r="Q38" s="331" t="s">
        <v>71</v>
      </c>
      <c r="R38" s="269"/>
      <c r="S38" s="269">
        <v>0</v>
      </c>
      <c r="T38" s="269">
        <v>1657</v>
      </c>
      <c r="U38" s="269">
        <v>615</v>
      </c>
      <c r="V38" s="269">
        <v>0</v>
      </c>
      <c r="W38" s="269">
        <v>0</v>
      </c>
      <c r="X38" s="269">
        <v>0</v>
      </c>
      <c r="Y38" s="269">
        <v>0</v>
      </c>
      <c r="Z38" s="269">
        <v>0</v>
      </c>
      <c r="AA38" s="269">
        <v>0</v>
      </c>
      <c r="AB38" s="269">
        <v>0</v>
      </c>
      <c r="AC38" s="269">
        <v>0</v>
      </c>
    </row>
    <row r="39" spans="1:29" s="22" customFormat="1" ht="14.45" customHeight="1" x14ac:dyDescent="0.25">
      <c r="A39" s="258" t="s">
        <v>795</v>
      </c>
      <c r="B39" s="254" t="s">
        <v>746</v>
      </c>
      <c r="C39" s="331" t="s">
        <v>71</v>
      </c>
      <c r="D39" s="331" t="s">
        <v>71</v>
      </c>
      <c r="E39" s="269">
        <v>0</v>
      </c>
      <c r="F39" s="331" t="s">
        <v>71</v>
      </c>
      <c r="G39" s="331" t="s">
        <v>71</v>
      </c>
      <c r="H39" s="269">
        <v>0</v>
      </c>
      <c r="I39" s="269">
        <v>0</v>
      </c>
      <c r="J39" s="331" t="s">
        <v>71</v>
      </c>
      <c r="K39" s="331" t="s">
        <v>71</v>
      </c>
      <c r="L39" s="331" t="s">
        <v>71</v>
      </c>
      <c r="M39" s="269">
        <v>22</v>
      </c>
      <c r="N39" s="269">
        <v>0</v>
      </c>
      <c r="O39" s="331" t="s">
        <v>71</v>
      </c>
      <c r="P39" s="269">
        <v>0</v>
      </c>
      <c r="Q39" s="331" t="s">
        <v>71</v>
      </c>
      <c r="R39" s="269"/>
      <c r="S39" s="269">
        <v>0</v>
      </c>
      <c r="T39" s="269">
        <v>239</v>
      </c>
      <c r="U39" s="269">
        <v>53</v>
      </c>
      <c r="V39" s="269">
        <v>0</v>
      </c>
      <c r="W39" s="269">
        <v>0</v>
      </c>
      <c r="X39" s="269">
        <v>0</v>
      </c>
      <c r="Y39" s="269">
        <v>0</v>
      </c>
      <c r="Z39" s="269">
        <v>0</v>
      </c>
      <c r="AA39" s="269">
        <v>0</v>
      </c>
      <c r="AB39" s="269">
        <v>0</v>
      </c>
      <c r="AC39" s="269">
        <v>0</v>
      </c>
    </row>
    <row r="40" spans="1:29" s="22" customFormat="1" ht="14.45" customHeight="1" x14ac:dyDescent="0.25">
      <c r="A40" s="258" t="s">
        <v>796</v>
      </c>
      <c r="B40" s="262" t="s">
        <v>710</v>
      </c>
      <c r="C40" s="331" t="s">
        <v>71</v>
      </c>
      <c r="D40" s="331" t="s">
        <v>71</v>
      </c>
      <c r="E40" s="269">
        <v>0</v>
      </c>
      <c r="F40" s="331" t="s">
        <v>71</v>
      </c>
      <c r="G40" s="331" t="s">
        <v>71</v>
      </c>
      <c r="H40" s="269">
        <v>12</v>
      </c>
      <c r="I40" s="269">
        <v>0</v>
      </c>
      <c r="J40" s="331" t="s">
        <v>71</v>
      </c>
      <c r="K40" s="331" t="s">
        <v>71</v>
      </c>
      <c r="L40" s="331" t="s">
        <v>71</v>
      </c>
      <c r="M40" s="269">
        <v>66</v>
      </c>
      <c r="N40" s="269">
        <v>0</v>
      </c>
      <c r="O40" s="331" t="s">
        <v>71</v>
      </c>
      <c r="P40" s="269">
        <v>164</v>
      </c>
      <c r="Q40" s="331" t="s">
        <v>71</v>
      </c>
      <c r="R40" s="269"/>
      <c r="S40" s="269">
        <v>0</v>
      </c>
      <c r="T40" s="269">
        <v>163</v>
      </c>
      <c r="U40" s="269">
        <v>202</v>
      </c>
      <c r="V40" s="269">
        <v>0</v>
      </c>
      <c r="W40" s="269">
        <v>0</v>
      </c>
      <c r="X40" s="269">
        <v>0</v>
      </c>
      <c r="Y40" s="269">
        <v>0</v>
      </c>
      <c r="Z40" s="269">
        <v>0</v>
      </c>
      <c r="AA40" s="269">
        <v>0</v>
      </c>
      <c r="AB40" s="269">
        <v>0</v>
      </c>
      <c r="AC40" s="269">
        <v>0</v>
      </c>
    </row>
    <row r="41" spans="1:29" s="22" customFormat="1" ht="14.45" customHeight="1" x14ac:dyDescent="0.25">
      <c r="A41" s="258" t="s">
        <v>797</v>
      </c>
      <c r="B41" s="262" t="s">
        <v>711</v>
      </c>
      <c r="C41" s="331" t="s">
        <v>71</v>
      </c>
      <c r="D41" s="331" t="s">
        <v>71</v>
      </c>
      <c r="E41" s="269">
        <v>0</v>
      </c>
      <c r="F41" s="331" t="s">
        <v>71</v>
      </c>
      <c r="G41" s="331" t="s">
        <v>71</v>
      </c>
      <c r="H41" s="269">
        <v>44</v>
      </c>
      <c r="I41" s="269">
        <v>0</v>
      </c>
      <c r="J41" s="331" t="s">
        <v>71</v>
      </c>
      <c r="K41" s="331" t="s">
        <v>71</v>
      </c>
      <c r="L41" s="331" t="s">
        <v>71</v>
      </c>
      <c r="M41" s="269">
        <v>63</v>
      </c>
      <c r="N41" s="269">
        <v>0</v>
      </c>
      <c r="O41" s="331" t="s">
        <v>71</v>
      </c>
      <c r="P41" s="269">
        <v>0</v>
      </c>
      <c r="Q41" s="331" t="s">
        <v>71</v>
      </c>
      <c r="R41" s="269"/>
      <c r="S41" s="269">
        <v>0</v>
      </c>
      <c r="T41" s="269">
        <v>53</v>
      </c>
      <c r="U41" s="269">
        <v>175</v>
      </c>
      <c r="V41" s="269">
        <v>0</v>
      </c>
      <c r="W41" s="269">
        <v>0</v>
      </c>
      <c r="X41" s="269">
        <v>0</v>
      </c>
      <c r="Y41" s="269">
        <v>0</v>
      </c>
      <c r="Z41" s="269">
        <v>0</v>
      </c>
      <c r="AA41" s="269">
        <v>0</v>
      </c>
      <c r="AB41" s="269">
        <v>0</v>
      </c>
      <c r="AC41" s="269">
        <v>0</v>
      </c>
    </row>
    <row r="42" spans="1:29" s="22" customFormat="1" ht="14.45" customHeight="1" x14ac:dyDescent="0.25">
      <c r="A42" s="258" t="s">
        <v>798</v>
      </c>
      <c r="B42" s="256" t="s">
        <v>712</v>
      </c>
      <c r="C42" s="331" t="s">
        <v>71</v>
      </c>
      <c r="D42" s="331" t="s">
        <v>71</v>
      </c>
      <c r="E42" s="269">
        <v>0</v>
      </c>
      <c r="F42" s="331" t="s">
        <v>71</v>
      </c>
      <c r="G42" s="331" t="s">
        <v>71</v>
      </c>
      <c r="H42" s="269">
        <v>0</v>
      </c>
      <c r="I42" s="269">
        <v>0</v>
      </c>
      <c r="J42" s="331" t="s">
        <v>71</v>
      </c>
      <c r="K42" s="331" t="s">
        <v>71</v>
      </c>
      <c r="L42" s="331" t="s">
        <v>71</v>
      </c>
      <c r="M42" s="269">
        <v>24</v>
      </c>
      <c r="N42" s="269">
        <v>0</v>
      </c>
      <c r="O42" s="331" t="s">
        <v>71</v>
      </c>
      <c r="P42" s="269">
        <v>0</v>
      </c>
      <c r="Q42" s="331" t="s">
        <v>71</v>
      </c>
      <c r="R42" s="269"/>
      <c r="S42" s="269">
        <v>0</v>
      </c>
      <c r="T42" s="269">
        <v>166</v>
      </c>
      <c r="U42" s="269">
        <v>221</v>
      </c>
      <c r="V42" s="269">
        <v>0</v>
      </c>
      <c r="W42" s="269">
        <v>0</v>
      </c>
      <c r="X42" s="269">
        <v>0</v>
      </c>
      <c r="Y42" s="269">
        <v>0</v>
      </c>
      <c r="Z42" s="269">
        <v>0</v>
      </c>
      <c r="AA42" s="269">
        <v>0</v>
      </c>
      <c r="AB42" s="269">
        <v>0</v>
      </c>
      <c r="AC42" s="269">
        <v>0</v>
      </c>
    </row>
    <row r="43" spans="1:29" ht="14.45" customHeight="1" x14ac:dyDescent="0.25">
      <c r="A43" s="314" t="s">
        <v>799</v>
      </c>
      <c r="B43" s="315" t="s">
        <v>713</v>
      </c>
      <c r="C43" s="334" t="s">
        <v>71</v>
      </c>
      <c r="D43" s="334" t="s">
        <v>71</v>
      </c>
      <c r="E43" s="322">
        <f>E44+E45+E46+E47+E48+E49+E50+E51+E52+E53+E54+E55</f>
        <v>0</v>
      </c>
      <c r="F43" s="334" t="s">
        <v>71</v>
      </c>
      <c r="G43" s="334" t="s">
        <v>71</v>
      </c>
      <c r="H43" s="322">
        <f>H44+H45+H46+H47+H48+H49+H50+H51+H52+H53+H54+H55</f>
        <v>3440</v>
      </c>
      <c r="I43" s="322">
        <f>I44+I45+I46+I47+I48+I49+I50+I51+I52+I53+I54+I55</f>
        <v>2340</v>
      </c>
      <c r="J43" s="334" t="s">
        <v>71</v>
      </c>
      <c r="K43" s="334" t="s">
        <v>71</v>
      </c>
      <c r="L43" s="334" t="s">
        <v>71</v>
      </c>
      <c r="M43" s="322">
        <f>M44+M45+M46+M47+M48+M49+M50+M51+M52+M53+M54+M55</f>
        <v>1535</v>
      </c>
      <c r="N43" s="322">
        <f>N44+N45+N46+N47+N48+N49+N50+N51+N52+N53+N54+N55</f>
        <v>0</v>
      </c>
      <c r="O43" s="334" t="s">
        <v>71</v>
      </c>
      <c r="P43" s="322">
        <f>P44+P45+P46+P47+P48+P49+P50+P51+P52+P53+P54+P55</f>
        <v>744</v>
      </c>
      <c r="Q43" s="334" t="s">
        <v>71</v>
      </c>
      <c r="R43" s="341"/>
      <c r="S43" s="322">
        <f>S44+S45+S46+S47+S48+S49+S50+S51+S52+S53+S54+S55</f>
        <v>8464</v>
      </c>
      <c r="T43" s="322">
        <f>T44+T45+T46+T47+T48+T49+T50+T51+T52+T53+T54+T55</f>
        <v>6858</v>
      </c>
      <c r="U43" s="322">
        <f>U44+U45+U46+U47+U48+U49+U50+U51+U52+U53+U54+U55</f>
        <v>3419</v>
      </c>
      <c r="V43" s="322">
        <f>V44+V45+V46+V47+V48+V49+V50+V51+V52+V53+V54+V55</f>
        <v>0</v>
      </c>
      <c r="W43" s="322">
        <f t="shared" ref="W43:AC43" si="11">W44+W45+W46+W47+W48+W49+W50+W51+W52+W53+W54+W55</f>
        <v>486</v>
      </c>
      <c r="X43" s="322">
        <f t="shared" si="11"/>
        <v>552</v>
      </c>
      <c r="Y43" s="322">
        <f t="shared" si="11"/>
        <v>594</v>
      </c>
      <c r="Z43" s="322">
        <f t="shared" si="11"/>
        <v>84</v>
      </c>
      <c r="AA43" s="322">
        <f t="shared" si="11"/>
        <v>486</v>
      </c>
      <c r="AB43" s="322">
        <f t="shared" si="11"/>
        <v>420</v>
      </c>
      <c r="AC43" s="322">
        <f t="shared" si="11"/>
        <v>792</v>
      </c>
    </row>
    <row r="44" spans="1:29" s="22" customFormat="1" ht="14.45" customHeight="1" x14ac:dyDescent="0.25">
      <c r="A44" s="258" t="s">
        <v>800</v>
      </c>
      <c r="B44" s="253" t="s">
        <v>714</v>
      </c>
      <c r="C44" s="331" t="s">
        <v>71</v>
      </c>
      <c r="D44" s="331" t="s">
        <v>71</v>
      </c>
      <c r="E44" s="269">
        <v>0</v>
      </c>
      <c r="F44" s="331" t="s">
        <v>71</v>
      </c>
      <c r="G44" s="331" t="s">
        <v>71</v>
      </c>
      <c r="H44" s="269">
        <v>79</v>
      </c>
      <c r="I44" s="269">
        <v>116</v>
      </c>
      <c r="J44" s="331" t="s">
        <v>71</v>
      </c>
      <c r="K44" s="331" t="s">
        <v>71</v>
      </c>
      <c r="L44" s="331" t="s">
        <v>71</v>
      </c>
      <c r="M44" s="269">
        <v>97</v>
      </c>
      <c r="N44" s="269">
        <v>0</v>
      </c>
      <c r="O44" s="331" t="s">
        <v>71</v>
      </c>
      <c r="P44" s="269">
        <v>0</v>
      </c>
      <c r="Q44" s="331" t="s">
        <v>71</v>
      </c>
      <c r="R44" s="269"/>
      <c r="S44" s="269">
        <v>0</v>
      </c>
      <c r="T44" s="269">
        <v>56</v>
      </c>
      <c r="U44" s="269">
        <v>170</v>
      </c>
      <c r="V44" s="269">
        <v>0</v>
      </c>
      <c r="W44" s="269">
        <v>0</v>
      </c>
      <c r="X44" s="269">
        <v>0</v>
      </c>
      <c r="Y44" s="269">
        <v>0</v>
      </c>
      <c r="Z44" s="269">
        <v>0</v>
      </c>
      <c r="AA44" s="269">
        <v>0</v>
      </c>
      <c r="AB44" s="269">
        <v>0</v>
      </c>
      <c r="AC44" s="269">
        <v>0</v>
      </c>
    </row>
    <row r="45" spans="1:29" s="22" customFormat="1" ht="14.45" customHeight="1" x14ac:dyDescent="0.25">
      <c r="A45" s="258" t="s">
        <v>801</v>
      </c>
      <c r="B45" s="252" t="s">
        <v>747</v>
      </c>
      <c r="C45" s="331" t="s">
        <v>71</v>
      </c>
      <c r="D45" s="331" t="s">
        <v>71</v>
      </c>
      <c r="E45" s="269">
        <v>0</v>
      </c>
      <c r="F45" s="331" t="s">
        <v>71</v>
      </c>
      <c r="G45" s="331" t="s">
        <v>71</v>
      </c>
      <c r="H45" s="269">
        <v>638</v>
      </c>
      <c r="I45" s="269">
        <v>360</v>
      </c>
      <c r="J45" s="331" t="s">
        <v>71</v>
      </c>
      <c r="K45" s="331" t="s">
        <v>71</v>
      </c>
      <c r="L45" s="331" t="s">
        <v>71</v>
      </c>
      <c r="M45" s="269">
        <v>276</v>
      </c>
      <c r="N45" s="269">
        <v>0</v>
      </c>
      <c r="O45" s="331" t="s">
        <v>71</v>
      </c>
      <c r="P45" s="269">
        <v>289</v>
      </c>
      <c r="Q45" s="331" t="s">
        <v>71</v>
      </c>
      <c r="R45" s="269"/>
      <c r="S45" s="269">
        <v>7850</v>
      </c>
      <c r="T45" s="269">
        <v>963</v>
      </c>
      <c r="U45" s="269">
        <v>1025</v>
      </c>
      <c r="V45" s="269">
        <v>0</v>
      </c>
      <c r="W45" s="269">
        <v>486</v>
      </c>
      <c r="X45" s="269">
        <v>552</v>
      </c>
      <c r="Y45" s="269">
        <v>594</v>
      </c>
      <c r="Z45" s="269">
        <v>84</v>
      </c>
      <c r="AA45" s="269">
        <v>486</v>
      </c>
      <c r="AB45" s="269">
        <v>420</v>
      </c>
      <c r="AC45" s="269">
        <v>792</v>
      </c>
    </row>
    <row r="46" spans="1:29" s="22" customFormat="1" ht="14.45" customHeight="1" x14ac:dyDescent="0.25">
      <c r="A46" s="258" t="s">
        <v>802</v>
      </c>
      <c r="B46" s="252" t="s">
        <v>748</v>
      </c>
      <c r="C46" s="331" t="s">
        <v>71</v>
      </c>
      <c r="D46" s="331" t="s">
        <v>71</v>
      </c>
      <c r="E46" s="269">
        <v>0</v>
      </c>
      <c r="F46" s="331" t="s">
        <v>71</v>
      </c>
      <c r="G46" s="331" t="s">
        <v>71</v>
      </c>
      <c r="H46" s="269">
        <v>945</v>
      </c>
      <c r="I46" s="269">
        <v>1195</v>
      </c>
      <c r="J46" s="331" t="s">
        <v>71</v>
      </c>
      <c r="K46" s="331" t="s">
        <v>71</v>
      </c>
      <c r="L46" s="331" t="s">
        <v>71</v>
      </c>
      <c r="M46" s="269">
        <v>487</v>
      </c>
      <c r="N46" s="269">
        <v>0</v>
      </c>
      <c r="O46" s="331" t="s">
        <v>71</v>
      </c>
      <c r="P46" s="269">
        <v>455</v>
      </c>
      <c r="Q46" s="331" t="s">
        <v>71</v>
      </c>
      <c r="R46" s="269"/>
      <c r="S46" s="269">
        <v>0</v>
      </c>
      <c r="T46" s="269">
        <v>1536</v>
      </c>
      <c r="U46" s="269">
        <v>536</v>
      </c>
      <c r="V46" s="269">
        <v>0</v>
      </c>
      <c r="W46" s="269">
        <v>0</v>
      </c>
      <c r="X46" s="269">
        <v>0</v>
      </c>
      <c r="Y46" s="269">
        <v>0</v>
      </c>
      <c r="Z46" s="269">
        <v>0</v>
      </c>
      <c r="AA46" s="269">
        <v>0</v>
      </c>
      <c r="AB46" s="269">
        <v>0</v>
      </c>
      <c r="AC46" s="269">
        <v>0</v>
      </c>
    </row>
    <row r="47" spans="1:29" s="22" customFormat="1" ht="14.45" customHeight="1" x14ac:dyDescent="0.25">
      <c r="A47" s="258" t="s">
        <v>803</v>
      </c>
      <c r="B47" s="252" t="s">
        <v>749</v>
      </c>
      <c r="C47" s="331" t="s">
        <v>71</v>
      </c>
      <c r="D47" s="331" t="s">
        <v>71</v>
      </c>
      <c r="E47" s="269">
        <v>0</v>
      </c>
      <c r="F47" s="331" t="s">
        <v>71</v>
      </c>
      <c r="G47" s="331" t="s">
        <v>71</v>
      </c>
      <c r="H47" s="269">
        <v>29</v>
      </c>
      <c r="I47" s="269">
        <v>0</v>
      </c>
      <c r="J47" s="331" t="s">
        <v>71</v>
      </c>
      <c r="K47" s="331" t="s">
        <v>71</v>
      </c>
      <c r="L47" s="331" t="s">
        <v>71</v>
      </c>
      <c r="M47" s="269">
        <v>46</v>
      </c>
      <c r="N47" s="269">
        <v>0</v>
      </c>
      <c r="O47" s="331" t="s">
        <v>71</v>
      </c>
      <c r="P47" s="269">
        <v>0</v>
      </c>
      <c r="Q47" s="331" t="s">
        <v>71</v>
      </c>
      <c r="R47" s="269"/>
      <c r="S47" s="269">
        <v>0</v>
      </c>
      <c r="T47" s="269">
        <v>294</v>
      </c>
      <c r="U47" s="269">
        <v>516</v>
      </c>
      <c r="V47" s="269">
        <v>0</v>
      </c>
      <c r="W47" s="269">
        <v>0</v>
      </c>
      <c r="X47" s="269">
        <v>0</v>
      </c>
      <c r="Y47" s="269">
        <v>0</v>
      </c>
      <c r="Z47" s="269">
        <v>0</v>
      </c>
      <c r="AA47" s="269">
        <v>0</v>
      </c>
      <c r="AB47" s="269">
        <v>0</v>
      </c>
      <c r="AC47" s="269">
        <v>0</v>
      </c>
    </row>
    <row r="48" spans="1:29" s="22" customFormat="1" ht="14.45" customHeight="1" x14ac:dyDescent="0.25">
      <c r="A48" s="258" t="s">
        <v>804</v>
      </c>
      <c r="B48" s="336" t="s">
        <v>750</v>
      </c>
      <c r="C48" s="331" t="s">
        <v>71</v>
      </c>
      <c r="D48" s="331" t="s">
        <v>71</v>
      </c>
      <c r="E48" s="269">
        <v>0</v>
      </c>
      <c r="F48" s="331" t="s">
        <v>71</v>
      </c>
      <c r="G48" s="331" t="s">
        <v>71</v>
      </c>
      <c r="H48" s="269">
        <v>63</v>
      </c>
      <c r="I48" s="269">
        <v>272</v>
      </c>
      <c r="J48" s="331" t="s">
        <v>71</v>
      </c>
      <c r="K48" s="331" t="s">
        <v>71</v>
      </c>
      <c r="L48" s="331" t="s">
        <v>71</v>
      </c>
      <c r="M48" s="269">
        <v>0</v>
      </c>
      <c r="N48" s="269">
        <v>0</v>
      </c>
      <c r="O48" s="331" t="s">
        <v>71</v>
      </c>
      <c r="P48" s="269">
        <v>0</v>
      </c>
      <c r="Q48" s="331" t="s">
        <v>71</v>
      </c>
      <c r="R48" s="269"/>
      <c r="S48" s="269">
        <v>0</v>
      </c>
      <c r="T48" s="269">
        <v>107</v>
      </c>
      <c r="U48" s="269">
        <v>117</v>
      </c>
      <c r="V48" s="269">
        <v>0</v>
      </c>
      <c r="W48" s="269">
        <v>0</v>
      </c>
      <c r="X48" s="269">
        <v>0</v>
      </c>
      <c r="Y48" s="269">
        <v>0</v>
      </c>
      <c r="Z48" s="269">
        <v>0</v>
      </c>
      <c r="AA48" s="269">
        <v>0</v>
      </c>
      <c r="AB48" s="269">
        <v>0</v>
      </c>
      <c r="AC48" s="269">
        <v>0</v>
      </c>
    </row>
    <row r="49" spans="1:29" s="22" customFormat="1" ht="14.45" customHeight="1" x14ac:dyDescent="0.25">
      <c r="A49" s="258" t="s">
        <v>805</v>
      </c>
      <c r="B49" s="252" t="s">
        <v>751</v>
      </c>
      <c r="C49" s="331" t="s">
        <v>71</v>
      </c>
      <c r="D49" s="331" t="s">
        <v>71</v>
      </c>
      <c r="E49" s="269">
        <v>0</v>
      </c>
      <c r="F49" s="331" t="s">
        <v>71</v>
      </c>
      <c r="G49" s="331" t="s">
        <v>71</v>
      </c>
      <c r="H49" s="269">
        <v>289</v>
      </c>
      <c r="I49" s="269">
        <v>252</v>
      </c>
      <c r="J49" s="331" t="s">
        <v>71</v>
      </c>
      <c r="K49" s="331" t="s">
        <v>71</v>
      </c>
      <c r="L49" s="331" t="s">
        <v>71</v>
      </c>
      <c r="M49" s="269">
        <v>152</v>
      </c>
      <c r="N49" s="269">
        <v>0</v>
      </c>
      <c r="O49" s="331" t="s">
        <v>71</v>
      </c>
      <c r="P49" s="269">
        <v>0</v>
      </c>
      <c r="Q49" s="331" t="s">
        <v>71</v>
      </c>
      <c r="R49" s="269"/>
      <c r="S49" s="269">
        <v>614</v>
      </c>
      <c r="T49" s="269">
        <v>1288</v>
      </c>
      <c r="U49" s="269">
        <v>227</v>
      </c>
      <c r="V49" s="269">
        <v>0</v>
      </c>
      <c r="W49" s="269">
        <v>0</v>
      </c>
      <c r="X49" s="269">
        <v>0</v>
      </c>
      <c r="Y49" s="269">
        <v>0</v>
      </c>
      <c r="Z49" s="269">
        <v>0</v>
      </c>
      <c r="AA49" s="269">
        <v>0</v>
      </c>
      <c r="AB49" s="269">
        <v>0</v>
      </c>
      <c r="AC49" s="269">
        <v>0</v>
      </c>
    </row>
    <row r="50" spans="1:29" s="22" customFormat="1" ht="14.45" customHeight="1" x14ac:dyDescent="0.25">
      <c r="A50" s="258" t="s">
        <v>806</v>
      </c>
      <c r="B50" s="335" t="s">
        <v>752</v>
      </c>
      <c r="C50" s="331" t="s">
        <v>71</v>
      </c>
      <c r="D50" s="331" t="s">
        <v>71</v>
      </c>
      <c r="E50" s="269">
        <v>0</v>
      </c>
      <c r="F50" s="331" t="s">
        <v>71</v>
      </c>
      <c r="G50" s="331" t="s">
        <v>71</v>
      </c>
      <c r="H50" s="269">
        <v>379</v>
      </c>
      <c r="I50" s="269">
        <v>0</v>
      </c>
      <c r="J50" s="331" t="s">
        <v>71</v>
      </c>
      <c r="K50" s="331" t="s">
        <v>71</v>
      </c>
      <c r="L50" s="331" t="s">
        <v>71</v>
      </c>
      <c r="M50" s="269">
        <v>72</v>
      </c>
      <c r="N50" s="269">
        <v>0</v>
      </c>
      <c r="O50" s="331" t="s">
        <v>71</v>
      </c>
      <c r="P50" s="269">
        <v>0</v>
      </c>
      <c r="Q50" s="331" t="s">
        <v>71</v>
      </c>
      <c r="R50" s="269"/>
      <c r="S50" s="269">
        <v>0</v>
      </c>
      <c r="T50" s="269">
        <v>388</v>
      </c>
      <c r="U50" s="269">
        <v>209</v>
      </c>
      <c r="V50" s="269">
        <v>0</v>
      </c>
      <c r="W50" s="269">
        <v>0</v>
      </c>
      <c r="X50" s="269">
        <v>0</v>
      </c>
      <c r="Y50" s="269">
        <v>0</v>
      </c>
      <c r="Z50" s="269">
        <v>0</v>
      </c>
      <c r="AA50" s="269">
        <v>0</v>
      </c>
      <c r="AB50" s="269">
        <v>0</v>
      </c>
      <c r="AC50" s="269">
        <v>0</v>
      </c>
    </row>
    <row r="51" spans="1:29" s="22" customFormat="1" ht="14.45" customHeight="1" x14ac:dyDescent="0.25">
      <c r="A51" s="258" t="s">
        <v>807</v>
      </c>
      <c r="B51" s="252" t="s">
        <v>753</v>
      </c>
      <c r="C51" s="331" t="s">
        <v>71</v>
      </c>
      <c r="D51" s="331" t="s">
        <v>71</v>
      </c>
      <c r="E51" s="269">
        <v>0</v>
      </c>
      <c r="F51" s="331" t="s">
        <v>71</v>
      </c>
      <c r="G51" s="331" t="s">
        <v>71</v>
      </c>
      <c r="H51" s="269">
        <v>488</v>
      </c>
      <c r="I51" s="269">
        <v>145</v>
      </c>
      <c r="J51" s="331" t="s">
        <v>71</v>
      </c>
      <c r="K51" s="331" t="s">
        <v>71</v>
      </c>
      <c r="L51" s="331" t="s">
        <v>71</v>
      </c>
      <c r="M51" s="269">
        <v>160</v>
      </c>
      <c r="N51" s="269">
        <v>0</v>
      </c>
      <c r="O51" s="331" t="s">
        <v>71</v>
      </c>
      <c r="P51" s="269">
        <v>0</v>
      </c>
      <c r="Q51" s="331" t="s">
        <v>71</v>
      </c>
      <c r="R51" s="269"/>
      <c r="S51" s="269">
        <v>0</v>
      </c>
      <c r="T51" s="269">
        <v>203</v>
      </c>
      <c r="U51" s="269">
        <v>211</v>
      </c>
      <c r="V51" s="269">
        <v>0</v>
      </c>
      <c r="W51" s="269">
        <v>0</v>
      </c>
      <c r="X51" s="269">
        <v>0</v>
      </c>
      <c r="Y51" s="269">
        <v>0</v>
      </c>
      <c r="Z51" s="269">
        <v>0</v>
      </c>
      <c r="AA51" s="269">
        <v>0</v>
      </c>
      <c r="AB51" s="269">
        <v>0</v>
      </c>
      <c r="AC51" s="269">
        <v>0</v>
      </c>
    </row>
    <row r="52" spans="1:29" s="22" customFormat="1" ht="14.45" customHeight="1" x14ac:dyDescent="0.25">
      <c r="A52" s="258" t="s">
        <v>808</v>
      </c>
      <c r="B52" s="253" t="s">
        <v>754</v>
      </c>
      <c r="C52" s="331" t="s">
        <v>71</v>
      </c>
      <c r="D52" s="331" t="s">
        <v>71</v>
      </c>
      <c r="E52" s="269">
        <v>0</v>
      </c>
      <c r="F52" s="331" t="s">
        <v>71</v>
      </c>
      <c r="G52" s="331" t="s">
        <v>71</v>
      </c>
      <c r="H52" s="269">
        <v>308</v>
      </c>
      <c r="I52" s="269">
        <v>0</v>
      </c>
      <c r="J52" s="331" t="s">
        <v>71</v>
      </c>
      <c r="K52" s="331" t="s">
        <v>71</v>
      </c>
      <c r="L52" s="331" t="s">
        <v>71</v>
      </c>
      <c r="M52" s="269">
        <v>181</v>
      </c>
      <c r="N52" s="269">
        <v>0</v>
      </c>
      <c r="O52" s="331" t="s">
        <v>71</v>
      </c>
      <c r="P52" s="269">
        <v>0</v>
      </c>
      <c r="Q52" s="331" t="s">
        <v>71</v>
      </c>
      <c r="R52" s="269"/>
      <c r="S52" s="269">
        <v>0</v>
      </c>
      <c r="T52" s="269">
        <v>1608</v>
      </c>
      <c r="U52" s="269">
        <v>170</v>
      </c>
      <c r="V52" s="269">
        <v>0</v>
      </c>
      <c r="W52" s="269">
        <v>0</v>
      </c>
      <c r="X52" s="269">
        <v>0</v>
      </c>
      <c r="Y52" s="269">
        <v>0</v>
      </c>
      <c r="Z52" s="269">
        <v>0</v>
      </c>
      <c r="AA52" s="269">
        <v>0</v>
      </c>
      <c r="AB52" s="269">
        <v>0</v>
      </c>
      <c r="AC52" s="269">
        <v>0</v>
      </c>
    </row>
    <row r="53" spans="1:29" s="22" customFormat="1" ht="14.45" customHeight="1" x14ac:dyDescent="0.25">
      <c r="A53" s="258" t="s">
        <v>809</v>
      </c>
      <c r="B53" s="336" t="s">
        <v>755</v>
      </c>
      <c r="C53" s="331" t="s">
        <v>71</v>
      </c>
      <c r="D53" s="331" t="s">
        <v>71</v>
      </c>
      <c r="E53" s="269">
        <v>0</v>
      </c>
      <c r="F53" s="331" t="s">
        <v>71</v>
      </c>
      <c r="G53" s="331" t="s">
        <v>71</v>
      </c>
      <c r="H53" s="269">
        <v>179</v>
      </c>
      <c r="I53" s="269">
        <v>0</v>
      </c>
      <c r="J53" s="331" t="s">
        <v>71</v>
      </c>
      <c r="K53" s="331" t="s">
        <v>71</v>
      </c>
      <c r="L53" s="331" t="s">
        <v>71</v>
      </c>
      <c r="M53" s="269">
        <v>0</v>
      </c>
      <c r="N53" s="269">
        <v>0</v>
      </c>
      <c r="O53" s="331" t="s">
        <v>71</v>
      </c>
      <c r="P53" s="269">
        <v>0</v>
      </c>
      <c r="Q53" s="331" t="s">
        <v>71</v>
      </c>
      <c r="R53" s="269"/>
      <c r="S53" s="269">
        <v>0</v>
      </c>
      <c r="T53" s="269">
        <v>246</v>
      </c>
      <c r="U53" s="269">
        <v>106</v>
      </c>
      <c r="V53" s="269">
        <v>0</v>
      </c>
      <c r="W53" s="269">
        <v>0</v>
      </c>
      <c r="X53" s="269">
        <v>0</v>
      </c>
      <c r="Y53" s="269">
        <v>0</v>
      </c>
      <c r="Z53" s="269">
        <v>0</v>
      </c>
      <c r="AA53" s="269">
        <v>0</v>
      </c>
      <c r="AB53" s="269">
        <v>0</v>
      </c>
      <c r="AC53" s="269">
        <v>0</v>
      </c>
    </row>
    <row r="54" spans="1:29" s="22" customFormat="1" ht="14.45" customHeight="1" x14ac:dyDescent="0.25">
      <c r="A54" s="258" t="s">
        <v>810</v>
      </c>
      <c r="B54" s="256" t="s">
        <v>715</v>
      </c>
      <c r="C54" s="331" t="s">
        <v>71</v>
      </c>
      <c r="D54" s="331" t="s">
        <v>71</v>
      </c>
      <c r="E54" s="269">
        <v>0</v>
      </c>
      <c r="F54" s="331" t="s">
        <v>71</v>
      </c>
      <c r="G54" s="331" t="s">
        <v>71</v>
      </c>
      <c r="H54" s="269">
        <v>43</v>
      </c>
      <c r="I54" s="269">
        <v>0</v>
      </c>
      <c r="J54" s="331" t="s">
        <v>71</v>
      </c>
      <c r="K54" s="331" t="s">
        <v>71</v>
      </c>
      <c r="L54" s="331" t="s">
        <v>71</v>
      </c>
      <c r="M54" s="269">
        <v>59</v>
      </c>
      <c r="N54" s="269">
        <v>0</v>
      </c>
      <c r="O54" s="331" t="s">
        <v>71</v>
      </c>
      <c r="P54" s="269">
        <v>0</v>
      </c>
      <c r="Q54" s="331" t="s">
        <v>71</v>
      </c>
      <c r="R54" s="269"/>
      <c r="S54" s="269">
        <v>0</v>
      </c>
      <c r="T54" s="269">
        <v>165</v>
      </c>
      <c r="U54" s="269">
        <v>118</v>
      </c>
      <c r="V54" s="269">
        <v>0</v>
      </c>
      <c r="W54" s="269">
        <v>0</v>
      </c>
      <c r="X54" s="269">
        <v>0</v>
      </c>
      <c r="Y54" s="269">
        <v>0</v>
      </c>
      <c r="Z54" s="269">
        <v>0</v>
      </c>
      <c r="AA54" s="269">
        <v>0</v>
      </c>
      <c r="AB54" s="269">
        <v>0</v>
      </c>
      <c r="AC54" s="269">
        <v>0</v>
      </c>
    </row>
    <row r="55" spans="1:29" s="22" customFormat="1" ht="14.45" customHeight="1" x14ac:dyDescent="0.25">
      <c r="A55" s="258" t="s">
        <v>811</v>
      </c>
      <c r="B55" s="256" t="s">
        <v>716</v>
      </c>
      <c r="C55" s="331" t="s">
        <v>71</v>
      </c>
      <c r="D55" s="331" t="s">
        <v>71</v>
      </c>
      <c r="E55" s="269">
        <v>0</v>
      </c>
      <c r="F55" s="331" t="s">
        <v>71</v>
      </c>
      <c r="G55" s="331" t="s">
        <v>71</v>
      </c>
      <c r="H55" s="269">
        <v>0</v>
      </c>
      <c r="I55" s="269">
        <v>0</v>
      </c>
      <c r="J55" s="331" t="s">
        <v>71</v>
      </c>
      <c r="K55" s="331" t="s">
        <v>71</v>
      </c>
      <c r="L55" s="331" t="s">
        <v>71</v>
      </c>
      <c r="M55" s="269">
        <v>5</v>
      </c>
      <c r="N55" s="269">
        <v>0</v>
      </c>
      <c r="O55" s="331" t="s">
        <v>71</v>
      </c>
      <c r="P55" s="269">
        <v>0</v>
      </c>
      <c r="Q55" s="331" t="s">
        <v>71</v>
      </c>
      <c r="R55" s="269"/>
      <c r="S55" s="269">
        <v>0</v>
      </c>
      <c r="T55" s="269">
        <v>4</v>
      </c>
      <c r="U55" s="269">
        <v>14</v>
      </c>
      <c r="V55" s="269">
        <v>0</v>
      </c>
      <c r="W55" s="269">
        <v>0</v>
      </c>
      <c r="X55" s="269">
        <v>0</v>
      </c>
      <c r="Y55" s="269">
        <v>0</v>
      </c>
      <c r="Z55" s="269">
        <v>0</v>
      </c>
      <c r="AA55" s="269">
        <v>0</v>
      </c>
      <c r="AB55" s="269">
        <v>0</v>
      </c>
      <c r="AC55" s="269">
        <v>0</v>
      </c>
    </row>
    <row r="56" spans="1:29" ht="14.45" customHeight="1" x14ac:dyDescent="0.25">
      <c r="A56" s="314" t="s">
        <v>812</v>
      </c>
      <c r="B56" s="315" t="s">
        <v>717</v>
      </c>
      <c r="C56" s="334" t="s">
        <v>71</v>
      </c>
      <c r="D56" s="334" t="s">
        <v>71</v>
      </c>
      <c r="E56" s="322">
        <f t="shared" ref="E56" si="12">E57+E58</f>
        <v>0</v>
      </c>
      <c r="F56" s="334" t="s">
        <v>71</v>
      </c>
      <c r="G56" s="334" t="s">
        <v>71</v>
      </c>
      <c r="H56" s="322">
        <f t="shared" ref="H56:I56" si="13">H57+H58</f>
        <v>242</v>
      </c>
      <c r="I56" s="322">
        <f t="shared" si="13"/>
        <v>109</v>
      </c>
      <c r="J56" s="334" t="s">
        <v>71</v>
      </c>
      <c r="K56" s="334" t="s">
        <v>71</v>
      </c>
      <c r="L56" s="334" t="s">
        <v>71</v>
      </c>
      <c r="M56" s="322">
        <f t="shared" ref="M56:N56" si="14">M57+M58</f>
        <v>650</v>
      </c>
      <c r="N56" s="322">
        <f t="shared" si="14"/>
        <v>0</v>
      </c>
      <c r="O56" s="334" t="s">
        <v>71</v>
      </c>
      <c r="P56" s="322">
        <f t="shared" ref="P56" si="15">P57+P58</f>
        <v>44</v>
      </c>
      <c r="Q56" s="334" t="s">
        <v>71</v>
      </c>
      <c r="R56" s="341"/>
      <c r="S56" s="322">
        <f t="shared" ref="S56:AC56" si="16">S57+S58</f>
        <v>0</v>
      </c>
      <c r="T56" s="322">
        <f t="shared" si="16"/>
        <v>236</v>
      </c>
      <c r="U56" s="322">
        <f t="shared" si="16"/>
        <v>1553</v>
      </c>
      <c r="V56" s="322">
        <f t="shared" si="16"/>
        <v>0</v>
      </c>
      <c r="W56" s="322">
        <f t="shared" si="16"/>
        <v>0</v>
      </c>
      <c r="X56" s="322">
        <f t="shared" si="16"/>
        <v>0</v>
      </c>
      <c r="Y56" s="322">
        <f t="shared" si="16"/>
        <v>0</v>
      </c>
      <c r="Z56" s="322">
        <f t="shared" si="16"/>
        <v>0</v>
      </c>
      <c r="AA56" s="322">
        <f t="shared" si="16"/>
        <v>0</v>
      </c>
      <c r="AB56" s="322">
        <f t="shared" si="16"/>
        <v>0</v>
      </c>
      <c r="AC56" s="322">
        <f t="shared" si="16"/>
        <v>0</v>
      </c>
    </row>
    <row r="57" spans="1:29" s="22" customFormat="1" ht="14.45" customHeight="1" x14ac:dyDescent="0.25">
      <c r="A57" s="258" t="s">
        <v>813</v>
      </c>
      <c r="B57" s="253" t="s">
        <v>718</v>
      </c>
      <c r="C57" s="331" t="s">
        <v>71</v>
      </c>
      <c r="D57" s="331" t="s">
        <v>71</v>
      </c>
      <c r="E57" s="269">
        <v>0</v>
      </c>
      <c r="F57" s="331" t="s">
        <v>71</v>
      </c>
      <c r="G57" s="331" t="s">
        <v>71</v>
      </c>
      <c r="H57" s="269">
        <v>114</v>
      </c>
      <c r="I57" s="269">
        <v>0</v>
      </c>
      <c r="J57" s="331" t="s">
        <v>71</v>
      </c>
      <c r="K57" s="331" t="s">
        <v>71</v>
      </c>
      <c r="L57" s="331" t="s">
        <v>71</v>
      </c>
      <c r="M57" s="269">
        <v>273</v>
      </c>
      <c r="N57" s="269">
        <v>0</v>
      </c>
      <c r="O57" s="331" t="s">
        <v>71</v>
      </c>
      <c r="P57" s="269">
        <v>44</v>
      </c>
      <c r="Q57" s="331" t="s">
        <v>71</v>
      </c>
      <c r="R57" s="269"/>
      <c r="S57" s="269">
        <v>0</v>
      </c>
      <c r="T57" s="269">
        <v>190</v>
      </c>
      <c r="U57" s="269">
        <v>1040</v>
      </c>
      <c r="V57" s="269">
        <v>0</v>
      </c>
      <c r="W57" s="269">
        <v>0</v>
      </c>
      <c r="X57" s="269">
        <v>0</v>
      </c>
      <c r="Y57" s="269">
        <v>0</v>
      </c>
      <c r="Z57" s="269">
        <v>0</v>
      </c>
      <c r="AA57" s="269">
        <v>0</v>
      </c>
      <c r="AB57" s="269">
        <v>0</v>
      </c>
      <c r="AC57" s="269">
        <v>0</v>
      </c>
    </row>
    <row r="58" spans="1:29" s="22" customFormat="1" ht="14.45" customHeight="1" x14ac:dyDescent="0.25">
      <c r="A58" s="258" t="s">
        <v>814</v>
      </c>
      <c r="B58" s="252" t="s">
        <v>756</v>
      </c>
      <c r="C58" s="331" t="s">
        <v>71</v>
      </c>
      <c r="D58" s="331" t="s">
        <v>71</v>
      </c>
      <c r="E58" s="269">
        <v>0</v>
      </c>
      <c r="F58" s="331" t="s">
        <v>71</v>
      </c>
      <c r="G58" s="331" t="s">
        <v>71</v>
      </c>
      <c r="H58" s="269">
        <v>128</v>
      </c>
      <c r="I58" s="269">
        <v>109</v>
      </c>
      <c r="J58" s="331" t="s">
        <v>71</v>
      </c>
      <c r="K58" s="331" t="s">
        <v>71</v>
      </c>
      <c r="L58" s="331" t="s">
        <v>71</v>
      </c>
      <c r="M58" s="269">
        <v>377</v>
      </c>
      <c r="N58" s="269">
        <v>0</v>
      </c>
      <c r="O58" s="331" t="s">
        <v>71</v>
      </c>
      <c r="P58" s="269">
        <v>0</v>
      </c>
      <c r="Q58" s="331" t="s">
        <v>71</v>
      </c>
      <c r="R58" s="269"/>
      <c r="S58" s="269">
        <v>0</v>
      </c>
      <c r="T58" s="269">
        <v>46</v>
      </c>
      <c r="U58" s="269">
        <v>513</v>
      </c>
      <c r="V58" s="269">
        <v>0</v>
      </c>
      <c r="W58" s="269">
        <v>0</v>
      </c>
      <c r="X58" s="269">
        <v>0</v>
      </c>
      <c r="Y58" s="269">
        <v>0</v>
      </c>
      <c r="Z58" s="269">
        <v>0</v>
      </c>
      <c r="AA58" s="269">
        <v>0</v>
      </c>
      <c r="AB58" s="269">
        <v>0</v>
      </c>
      <c r="AC58" s="269">
        <v>0</v>
      </c>
    </row>
    <row r="59" spans="1:29" ht="14.45" customHeight="1" x14ac:dyDescent="0.25">
      <c r="A59" s="314" t="s">
        <v>815</v>
      </c>
      <c r="B59" s="315" t="s">
        <v>719</v>
      </c>
      <c r="C59" s="334" t="s">
        <v>71</v>
      </c>
      <c r="D59" s="334" t="s">
        <v>71</v>
      </c>
      <c r="E59" s="322">
        <f t="shared" ref="E59" si="17">E60+E61+E62+E63+E64</f>
        <v>0</v>
      </c>
      <c r="F59" s="334" t="s">
        <v>71</v>
      </c>
      <c r="G59" s="334" t="s">
        <v>71</v>
      </c>
      <c r="H59" s="322">
        <f t="shared" ref="H59:I59" si="18">H60+H61+H62+H63+H64</f>
        <v>4242</v>
      </c>
      <c r="I59" s="322">
        <f t="shared" si="18"/>
        <v>3665</v>
      </c>
      <c r="J59" s="334" t="s">
        <v>71</v>
      </c>
      <c r="K59" s="334" t="s">
        <v>71</v>
      </c>
      <c r="L59" s="334" t="s">
        <v>71</v>
      </c>
      <c r="M59" s="322">
        <f t="shared" ref="M59:N59" si="19">M60+M61+M62+M63+M64</f>
        <v>826</v>
      </c>
      <c r="N59" s="322">
        <f t="shared" si="19"/>
        <v>0</v>
      </c>
      <c r="O59" s="334" t="s">
        <v>71</v>
      </c>
      <c r="P59" s="322">
        <f t="shared" ref="P59" si="20">P60+P61+P62+P63+P64</f>
        <v>747</v>
      </c>
      <c r="Q59" s="334" t="s">
        <v>71</v>
      </c>
      <c r="R59" s="341"/>
      <c r="S59" s="322">
        <f t="shared" ref="S59:AC59" si="21">S60+S61+S62+S63+S64</f>
        <v>41774</v>
      </c>
      <c r="T59" s="322">
        <f t="shared" si="21"/>
        <v>2484</v>
      </c>
      <c r="U59" s="322">
        <f t="shared" si="21"/>
        <v>1530</v>
      </c>
      <c r="V59" s="322">
        <f t="shared" si="21"/>
        <v>0</v>
      </c>
      <c r="W59" s="322">
        <f t="shared" si="21"/>
        <v>708</v>
      </c>
      <c r="X59" s="322">
        <f t="shared" si="21"/>
        <v>678</v>
      </c>
      <c r="Y59" s="322">
        <f t="shared" si="21"/>
        <v>594</v>
      </c>
      <c r="Z59" s="322">
        <f t="shared" si="21"/>
        <v>660</v>
      </c>
      <c r="AA59" s="322">
        <f t="shared" si="21"/>
        <v>624</v>
      </c>
      <c r="AB59" s="322">
        <f t="shared" si="21"/>
        <v>462</v>
      </c>
      <c r="AC59" s="322">
        <f t="shared" si="21"/>
        <v>1008</v>
      </c>
    </row>
    <row r="60" spans="1:29" s="22" customFormat="1" ht="14.45" customHeight="1" x14ac:dyDescent="0.25">
      <c r="A60" s="258" t="s">
        <v>816</v>
      </c>
      <c r="B60" s="253" t="s">
        <v>720</v>
      </c>
      <c r="C60" s="331" t="s">
        <v>71</v>
      </c>
      <c r="D60" s="331" t="s">
        <v>71</v>
      </c>
      <c r="E60" s="269">
        <v>0</v>
      </c>
      <c r="F60" s="331" t="s">
        <v>71</v>
      </c>
      <c r="G60" s="331" t="s">
        <v>71</v>
      </c>
      <c r="H60" s="269">
        <v>620</v>
      </c>
      <c r="I60" s="269">
        <v>315</v>
      </c>
      <c r="J60" s="331" t="s">
        <v>71</v>
      </c>
      <c r="K60" s="331" t="s">
        <v>71</v>
      </c>
      <c r="L60" s="331" t="s">
        <v>71</v>
      </c>
      <c r="M60" s="269">
        <v>320</v>
      </c>
      <c r="N60" s="269">
        <v>0</v>
      </c>
      <c r="O60" s="331" t="s">
        <v>71</v>
      </c>
      <c r="P60" s="269">
        <v>383</v>
      </c>
      <c r="Q60" s="331" t="s">
        <v>71</v>
      </c>
      <c r="R60" s="269"/>
      <c r="S60" s="269">
        <v>0</v>
      </c>
      <c r="T60" s="269">
        <v>993</v>
      </c>
      <c r="U60" s="269">
        <v>614</v>
      </c>
      <c r="V60" s="269">
        <v>0</v>
      </c>
      <c r="W60" s="269">
        <v>0</v>
      </c>
      <c r="X60" s="269">
        <v>0</v>
      </c>
      <c r="Y60" s="269">
        <v>0</v>
      </c>
      <c r="Z60" s="269">
        <v>0</v>
      </c>
      <c r="AA60" s="269">
        <v>0</v>
      </c>
      <c r="AB60" s="269">
        <v>0</v>
      </c>
      <c r="AC60" s="269">
        <v>0</v>
      </c>
    </row>
    <row r="61" spans="1:29" s="22" customFormat="1" ht="14.45" customHeight="1" x14ac:dyDescent="0.25">
      <c r="A61" s="258" t="s">
        <v>817</v>
      </c>
      <c r="B61" s="252" t="s">
        <v>757</v>
      </c>
      <c r="C61" s="331" t="s">
        <v>71</v>
      </c>
      <c r="D61" s="331" t="s">
        <v>71</v>
      </c>
      <c r="E61" s="269">
        <v>0</v>
      </c>
      <c r="F61" s="331" t="s">
        <v>71</v>
      </c>
      <c r="G61" s="331" t="s">
        <v>71</v>
      </c>
      <c r="H61" s="269">
        <v>2060</v>
      </c>
      <c r="I61" s="269">
        <v>1757</v>
      </c>
      <c r="J61" s="331" t="s">
        <v>71</v>
      </c>
      <c r="K61" s="331" t="s">
        <v>71</v>
      </c>
      <c r="L61" s="331" t="s">
        <v>71</v>
      </c>
      <c r="M61" s="269">
        <v>368</v>
      </c>
      <c r="N61" s="269">
        <v>0</v>
      </c>
      <c r="O61" s="331" t="s">
        <v>71</v>
      </c>
      <c r="P61" s="269">
        <v>226</v>
      </c>
      <c r="Q61" s="331" t="s">
        <v>71</v>
      </c>
      <c r="R61" s="269"/>
      <c r="S61" s="269">
        <v>0</v>
      </c>
      <c r="T61" s="269">
        <v>487</v>
      </c>
      <c r="U61" s="269">
        <v>457</v>
      </c>
      <c r="V61" s="269">
        <v>0</v>
      </c>
      <c r="W61" s="269">
        <v>0</v>
      </c>
      <c r="X61" s="269">
        <v>0</v>
      </c>
      <c r="Y61" s="269">
        <v>0</v>
      </c>
      <c r="Z61" s="269">
        <v>0</v>
      </c>
      <c r="AA61" s="269">
        <v>0</v>
      </c>
      <c r="AB61" s="269">
        <v>0</v>
      </c>
      <c r="AC61" s="269">
        <v>0</v>
      </c>
    </row>
    <row r="62" spans="1:29" s="22" customFormat="1" ht="14.45" customHeight="1" x14ac:dyDescent="0.25">
      <c r="A62" s="258" t="s">
        <v>818</v>
      </c>
      <c r="B62" s="252" t="s">
        <v>758</v>
      </c>
      <c r="C62" s="331" t="s">
        <v>71</v>
      </c>
      <c r="D62" s="331" t="s">
        <v>71</v>
      </c>
      <c r="E62" s="269">
        <v>0</v>
      </c>
      <c r="F62" s="331" t="s">
        <v>71</v>
      </c>
      <c r="G62" s="331" t="s">
        <v>71</v>
      </c>
      <c r="H62" s="269">
        <v>1434</v>
      </c>
      <c r="I62" s="269">
        <v>1504</v>
      </c>
      <c r="J62" s="331" t="s">
        <v>71</v>
      </c>
      <c r="K62" s="331" t="s">
        <v>71</v>
      </c>
      <c r="L62" s="331" t="s">
        <v>71</v>
      </c>
      <c r="M62" s="269">
        <v>138</v>
      </c>
      <c r="N62" s="269">
        <v>0</v>
      </c>
      <c r="O62" s="331" t="s">
        <v>71</v>
      </c>
      <c r="P62" s="269">
        <v>138</v>
      </c>
      <c r="Q62" s="331" t="s">
        <v>71</v>
      </c>
      <c r="R62" s="269"/>
      <c r="S62" s="269">
        <v>41774</v>
      </c>
      <c r="T62" s="269">
        <v>899</v>
      </c>
      <c r="U62" s="269">
        <v>358</v>
      </c>
      <c r="V62" s="269">
        <v>0</v>
      </c>
      <c r="W62" s="269">
        <v>708</v>
      </c>
      <c r="X62" s="269">
        <v>678</v>
      </c>
      <c r="Y62" s="269">
        <v>594</v>
      </c>
      <c r="Z62" s="269">
        <v>660</v>
      </c>
      <c r="AA62" s="269">
        <v>624</v>
      </c>
      <c r="AB62" s="269">
        <v>462</v>
      </c>
      <c r="AC62" s="269">
        <v>1008</v>
      </c>
    </row>
    <row r="63" spans="1:29" s="22" customFormat="1" ht="43.15" customHeight="1" x14ac:dyDescent="0.25">
      <c r="A63" s="258" t="s">
        <v>819</v>
      </c>
      <c r="B63" s="253" t="s">
        <v>759</v>
      </c>
      <c r="C63" s="331" t="s">
        <v>71</v>
      </c>
      <c r="D63" s="331" t="s">
        <v>71</v>
      </c>
      <c r="E63" s="271">
        <v>0</v>
      </c>
      <c r="F63" s="331" t="s">
        <v>71</v>
      </c>
      <c r="G63" s="331" t="s">
        <v>71</v>
      </c>
      <c r="H63" s="271">
        <v>128</v>
      </c>
      <c r="I63" s="271">
        <v>89</v>
      </c>
      <c r="J63" s="331" t="s">
        <v>71</v>
      </c>
      <c r="K63" s="331" t="s">
        <v>71</v>
      </c>
      <c r="L63" s="331" t="s">
        <v>71</v>
      </c>
      <c r="M63" s="271">
        <v>0</v>
      </c>
      <c r="N63" s="271">
        <v>0</v>
      </c>
      <c r="O63" s="331" t="s">
        <v>71</v>
      </c>
      <c r="P63" s="271">
        <v>0</v>
      </c>
      <c r="Q63" s="331" t="s">
        <v>71</v>
      </c>
      <c r="R63" s="269"/>
      <c r="S63" s="271">
        <v>0</v>
      </c>
      <c r="T63" s="271">
        <v>105</v>
      </c>
      <c r="U63" s="271">
        <v>101</v>
      </c>
      <c r="V63" s="271">
        <v>0</v>
      </c>
      <c r="W63" s="271">
        <v>0</v>
      </c>
      <c r="X63" s="271">
        <v>0</v>
      </c>
      <c r="Y63" s="271">
        <v>0</v>
      </c>
      <c r="Z63" s="271">
        <v>0</v>
      </c>
      <c r="AA63" s="271">
        <v>0</v>
      </c>
      <c r="AB63" s="271">
        <v>0</v>
      </c>
      <c r="AC63" s="271">
        <v>0</v>
      </c>
    </row>
    <row r="64" spans="1:29" s="22" customFormat="1" ht="14.45" customHeight="1" x14ac:dyDescent="0.25">
      <c r="A64" s="258" t="s">
        <v>820</v>
      </c>
      <c r="B64" s="256" t="s">
        <v>721</v>
      </c>
      <c r="C64" s="331" t="s">
        <v>71</v>
      </c>
      <c r="D64" s="331" t="s">
        <v>71</v>
      </c>
      <c r="E64" s="269">
        <v>0</v>
      </c>
      <c r="F64" s="331" t="s">
        <v>71</v>
      </c>
      <c r="G64" s="331" t="s">
        <v>71</v>
      </c>
      <c r="H64" s="269">
        <v>0</v>
      </c>
      <c r="I64" s="269">
        <v>0</v>
      </c>
      <c r="J64" s="331" t="s">
        <v>71</v>
      </c>
      <c r="K64" s="331" t="s">
        <v>71</v>
      </c>
      <c r="L64" s="331" t="s">
        <v>71</v>
      </c>
      <c r="M64" s="269">
        <v>0</v>
      </c>
      <c r="N64" s="269">
        <v>0</v>
      </c>
      <c r="O64" s="331" t="s">
        <v>71</v>
      </c>
      <c r="P64" s="269">
        <v>0</v>
      </c>
      <c r="Q64" s="331" t="s">
        <v>71</v>
      </c>
      <c r="R64" s="269"/>
      <c r="S64" s="269">
        <v>0</v>
      </c>
      <c r="T64" s="269">
        <v>0</v>
      </c>
      <c r="U64" s="269">
        <v>0</v>
      </c>
      <c r="V64" s="269">
        <v>0</v>
      </c>
      <c r="W64" s="269">
        <v>0</v>
      </c>
      <c r="X64" s="269">
        <v>0</v>
      </c>
      <c r="Y64" s="269">
        <v>0</v>
      </c>
      <c r="Z64" s="269">
        <v>0</v>
      </c>
      <c r="AA64" s="269">
        <v>0</v>
      </c>
      <c r="AB64" s="269">
        <v>0</v>
      </c>
      <c r="AC64" s="269">
        <v>0</v>
      </c>
    </row>
    <row r="65" spans="1:29" ht="14.45" customHeight="1" x14ac:dyDescent="0.25">
      <c r="A65" s="314" t="s">
        <v>821</v>
      </c>
      <c r="B65" s="315" t="s">
        <v>722</v>
      </c>
      <c r="C65" s="334" t="s">
        <v>71</v>
      </c>
      <c r="D65" s="334" t="s">
        <v>71</v>
      </c>
      <c r="E65" s="322">
        <f t="shared" ref="E65" si="22">E66+E67+E68</f>
        <v>0</v>
      </c>
      <c r="F65" s="334" t="s">
        <v>71</v>
      </c>
      <c r="G65" s="334" t="s">
        <v>71</v>
      </c>
      <c r="H65" s="322">
        <f t="shared" ref="H65:I65" si="23">H66+H67+H68</f>
        <v>1033</v>
      </c>
      <c r="I65" s="322">
        <f t="shared" si="23"/>
        <v>942</v>
      </c>
      <c r="J65" s="334" t="s">
        <v>71</v>
      </c>
      <c r="K65" s="334" t="s">
        <v>71</v>
      </c>
      <c r="L65" s="334" t="s">
        <v>71</v>
      </c>
      <c r="M65" s="322">
        <f t="shared" ref="M65:N65" si="24">M66+M67+M68</f>
        <v>566</v>
      </c>
      <c r="N65" s="322">
        <f t="shared" si="24"/>
        <v>0</v>
      </c>
      <c r="O65" s="334" t="s">
        <v>71</v>
      </c>
      <c r="P65" s="322">
        <f t="shared" ref="P65" si="25">P66+P67+P68</f>
        <v>756</v>
      </c>
      <c r="Q65" s="334" t="s">
        <v>71</v>
      </c>
      <c r="R65" s="341"/>
      <c r="S65" s="322">
        <f t="shared" ref="S65:AC65" si="26">S66+S67+S68</f>
        <v>0</v>
      </c>
      <c r="T65" s="322">
        <f t="shared" si="26"/>
        <v>727</v>
      </c>
      <c r="U65" s="322">
        <f t="shared" si="26"/>
        <v>1117</v>
      </c>
      <c r="V65" s="322">
        <f t="shared" si="26"/>
        <v>0</v>
      </c>
      <c r="W65" s="322">
        <f t="shared" si="26"/>
        <v>0</v>
      </c>
      <c r="X65" s="322">
        <f t="shared" si="26"/>
        <v>0</v>
      </c>
      <c r="Y65" s="322">
        <f t="shared" si="26"/>
        <v>0</v>
      </c>
      <c r="Z65" s="322">
        <f t="shared" si="26"/>
        <v>0</v>
      </c>
      <c r="AA65" s="322">
        <f t="shared" si="26"/>
        <v>0</v>
      </c>
      <c r="AB65" s="322">
        <f t="shared" si="26"/>
        <v>0</v>
      </c>
      <c r="AC65" s="322">
        <f t="shared" si="26"/>
        <v>0</v>
      </c>
    </row>
    <row r="66" spans="1:29" s="22" customFormat="1" ht="14.45" customHeight="1" x14ac:dyDescent="0.25">
      <c r="A66" s="258" t="s">
        <v>822</v>
      </c>
      <c r="B66" s="253" t="s">
        <v>723</v>
      </c>
      <c r="C66" s="331" t="s">
        <v>71</v>
      </c>
      <c r="D66" s="331" t="s">
        <v>71</v>
      </c>
      <c r="E66" s="269">
        <v>0</v>
      </c>
      <c r="F66" s="331" t="s">
        <v>71</v>
      </c>
      <c r="G66" s="331" t="s">
        <v>71</v>
      </c>
      <c r="H66" s="269">
        <v>323</v>
      </c>
      <c r="I66" s="269">
        <v>255</v>
      </c>
      <c r="J66" s="331" t="s">
        <v>71</v>
      </c>
      <c r="K66" s="331" t="s">
        <v>71</v>
      </c>
      <c r="L66" s="331" t="s">
        <v>71</v>
      </c>
      <c r="M66" s="269">
        <v>233</v>
      </c>
      <c r="N66" s="269">
        <v>0</v>
      </c>
      <c r="O66" s="331" t="s">
        <v>71</v>
      </c>
      <c r="P66" s="269">
        <v>363</v>
      </c>
      <c r="Q66" s="331" t="s">
        <v>71</v>
      </c>
      <c r="R66" s="269"/>
      <c r="S66" s="269">
        <v>0</v>
      </c>
      <c r="T66" s="269">
        <v>294</v>
      </c>
      <c r="U66" s="269">
        <v>439</v>
      </c>
      <c r="V66" s="269">
        <v>0</v>
      </c>
      <c r="W66" s="269">
        <v>0</v>
      </c>
      <c r="X66" s="269">
        <v>0</v>
      </c>
      <c r="Y66" s="269">
        <v>0</v>
      </c>
      <c r="Z66" s="269">
        <v>0</v>
      </c>
      <c r="AA66" s="269">
        <v>0</v>
      </c>
      <c r="AB66" s="269">
        <v>0</v>
      </c>
      <c r="AC66" s="269">
        <v>0</v>
      </c>
    </row>
    <row r="67" spans="1:29" s="22" customFormat="1" ht="14.45" customHeight="1" x14ac:dyDescent="0.25">
      <c r="A67" s="258" t="s">
        <v>823</v>
      </c>
      <c r="B67" s="252" t="s">
        <v>760</v>
      </c>
      <c r="C67" s="331" t="s">
        <v>71</v>
      </c>
      <c r="D67" s="331" t="s">
        <v>71</v>
      </c>
      <c r="E67" s="269">
        <v>0</v>
      </c>
      <c r="F67" s="331" t="s">
        <v>71</v>
      </c>
      <c r="G67" s="331" t="s">
        <v>71</v>
      </c>
      <c r="H67" s="269">
        <v>520</v>
      </c>
      <c r="I67" s="269">
        <v>407</v>
      </c>
      <c r="J67" s="331" t="s">
        <v>71</v>
      </c>
      <c r="K67" s="331" t="s">
        <v>71</v>
      </c>
      <c r="L67" s="331" t="s">
        <v>71</v>
      </c>
      <c r="M67" s="269">
        <v>333</v>
      </c>
      <c r="N67" s="269">
        <v>0</v>
      </c>
      <c r="O67" s="331" t="s">
        <v>71</v>
      </c>
      <c r="P67" s="269">
        <v>393</v>
      </c>
      <c r="Q67" s="331" t="s">
        <v>71</v>
      </c>
      <c r="R67" s="269"/>
      <c r="S67" s="269">
        <v>0</v>
      </c>
      <c r="T67" s="269">
        <v>293</v>
      </c>
      <c r="U67" s="269">
        <v>493</v>
      </c>
      <c r="V67" s="269">
        <v>0</v>
      </c>
      <c r="W67" s="269">
        <v>0</v>
      </c>
      <c r="X67" s="269">
        <v>0</v>
      </c>
      <c r="Y67" s="269">
        <v>0</v>
      </c>
      <c r="Z67" s="269">
        <v>0</v>
      </c>
      <c r="AA67" s="269">
        <v>0</v>
      </c>
      <c r="AB67" s="269">
        <v>0</v>
      </c>
      <c r="AC67" s="269">
        <v>0</v>
      </c>
    </row>
    <row r="68" spans="1:29" s="22" customFormat="1" ht="14.45" customHeight="1" x14ac:dyDescent="0.25">
      <c r="A68" s="258" t="s">
        <v>824</v>
      </c>
      <c r="B68" s="252" t="s">
        <v>761</v>
      </c>
      <c r="C68" s="331" t="s">
        <v>71</v>
      </c>
      <c r="D68" s="331" t="s">
        <v>71</v>
      </c>
      <c r="E68" s="269">
        <v>0</v>
      </c>
      <c r="F68" s="331" t="s">
        <v>71</v>
      </c>
      <c r="G68" s="331" t="s">
        <v>71</v>
      </c>
      <c r="H68" s="269">
        <v>190</v>
      </c>
      <c r="I68" s="269">
        <v>280</v>
      </c>
      <c r="J68" s="331" t="s">
        <v>71</v>
      </c>
      <c r="K68" s="331" t="s">
        <v>71</v>
      </c>
      <c r="L68" s="331" t="s">
        <v>71</v>
      </c>
      <c r="M68" s="269">
        <v>0</v>
      </c>
      <c r="N68" s="269">
        <v>0</v>
      </c>
      <c r="O68" s="331" t="s">
        <v>71</v>
      </c>
      <c r="P68" s="269">
        <v>0</v>
      </c>
      <c r="Q68" s="331" t="s">
        <v>71</v>
      </c>
      <c r="R68" s="269"/>
      <c r="S68" s="269">
        <v>0</v>
      </c>
      <c r="T68" s="269">
        <v>140</v>
      </c>
      <c r="U68" s="269">
        <v>185</v>
      </c>
      <c r="V68" s="269">
        <v>0</v>
      </c>
      <c r="W68" s="269">
        <v>0</v>
      </c>
      <c r="X68" s="269">
        <v>0</v>
      </c>
      <c r="Y68" s="269">
        <v>0</v>
      </c>
      <c r="Z68" s="269">
        <v>0</v>
      </c>
      <c r="AA68" s="269">
        <v>0</v>
      </c>
      <c r="AB68" s="269">
        <v>0</v>
      </c>
      <c r="AC68" s="269">
        <v>0</v>
      </c>
    </row>
    <row r="69" spans="1:29" ht="14.45" customHeight="1" x14ac:dyDescent="0.25">
      <c r="A69" s="314" t="s">
        <v>825</v>
      </c>
      <c r="B69" s="315" t="s">
        <v>724</v>
      </c>
      <c r="C69" s="334" t="s">
        <v>71</v>
      </c>
      <c r="D69" s="334" t="s">
        <v>71</v>
      </c>
      <c r="E69" s="322">
        <f t="shared" ref="E69" si="27">E70+E71</f>
        <v>0</v>
      </c>
      <c r="F69" s="334" t="s">
        <v>71</v>
      </c>
      <c r="G69" s="334" t="s">
        <v>71</v>
      </c>
      <c r="H69" s="322">
        <f t="shared" ref="H69:I69" si="28">H70+H71</f>
        <v>199</v>
      </c>
      <c r="I69" s="322">
        <f t="shared" si="28"/>
        <v>27</v>
      </c>
      <c r="J69" s="334" t="s">
        <v>71</v>
      </c>
      <c r="K69" s="334" t="s">
        <v>71</v>
      </c>
      <c r="L69" s="334" t="s">
        <v>71</v>
      </c>
      <c r="M69" s="322">
        <f t="shared" ref="M69:N69" si="29">M70+M71</f>
        <v>427</v>
      </c>
      <c r="N69" s="322">
        <f t="shared" si="29"/>
        <v>0</v>
      </c>
      <c r="O69" s="334" t="s">
        <v>71</v>
      </c>
      <c r="P69" s="322">
        <f t="shared" ref="P69" si="30">P70+P71</f>
        <v>110</v>
      </c>
      <c r="Q69" s="334" t="s">
        <v>71</v>
      </c>
      <c r="R69" s="341"/>
      <c r="S69" s="322">
        <f t="shared" ref="S69:AC69" si="31">S70+S71</f>
        <v>0</v>
      </c>
      <c r="T69" s="322">
        <f t="shared" si="31"/>
        <v>248</v>
      </c>
      <c r="U69" s="322">
        <f t="shared" si="31"/>
        <v>1516</v>
      </c>
      <c r="V69" s="322">
        <f t="shared" si="31"/>
        <v>0</v>
      </c>
      <c r="W69" s="322">
        <f t="shared" si="31"/>
        <v>0</v>
      </c>
      <c r="X69" s="322">
        <f t="shared" si="31"/>
        <v>0</v>
      </c>
      <c r="Y69" s="322">
        <f t="shared" si="31"/>
        <v>0</v>
      </c>
      <c r="Z69" s="322">
        <f t="shared" si="31"/>
        <v>0</v>
      </c>
      <c r="AA69" s="322">
        <f t="shared" si="31"/>
        <v>0</v>
      </c>
      <c r="AB69" s="322">
        <f t="shared" si="31"/>
        <v>0</v>
      </c>
      <c r="AC69" s="322">
        <f t="shared" si="31"/>
        <v>0</v>
      </c>
    </row>
    <row r="70" spans="1:29" s="22" customFormat="1" ht="14.45" customHeight="1" x14ac:dyDescent="0.25">
      <c r="A70" s="258" t="s">
        <v>826</v>
      </c>
      <c r="B70" s="253" t="s">
        <v>725</v>
      </c>
      <c r="C70" s="331" t="s">
        <v>71</v>
      </c>
      <c r="D70" s="331" t="s">
        <v>71</v>
      </c>
      <c r="E70" s="269">
        <v>0</v>
      </c>
      <c r="F70" s="331" t="s">
        <v>71</v>
      </c>
      <c r="G70" s="331" t="s">
        <v>71</v>
      </c>
      <c r="H70" s="269">
        <v>0</v>
      </c>
      <c r="I70" s="269">
        <v>0</v>
      </c>
      <c r="J70" s="331" t="s">
        <v>71</v>
      </c>
      <c r="K70" s="331" t="s">
        <v>71</v>
      </c>
      <c r="L70" s="331" t="s">
        <v>71</v>
      </c>
      <c r="M70" s="269">
        <v>294</v>
      </c>
      <c r="N70" s="269">
        <v>0</v>
      </c>
      <c r="O70" s="331" t="s">
        <v>71</v>
      </c>
      <c r="P70" s="269">
        <v>110</v>
      </c>
      <c r="Q70" s="331" t="s">
        <v>71</v>
      </c>
      <c r="R70" s="269"/>
      <c r="S70" s="269">
        <v>0</v>
      </c>
      <c r="T70" s="269">
        <v>202</v>
      </c>
      <c r="U70" s="269">
        <v>1350</v>
      </c>
      <c r="V70" s="269">
        <v>0</v>
      </c>
      <c r="W70" s="269">
        <v>0</v>
      </c>
      <c r="X70" s="269">
        <v>0</v>
      </c>
      <c r="Y70" s="269">
        <v>0</v>
      </c>
      <c r="Z70" s="269">
        <v>0</v>
      </c>
      <c r="AA70" s="269">
        <v>0</v>
      </c>
      <c r="AB70" s="269">
        <v>0</v>
      </c>
      <c r="AC70" s="269">
        <v>0</v>
      </c>
    </row>
    <row r="71" spans="1:29" s="22" customFormat="1" ht="14.45" customHeight="1" x14ac:dyDescent="0.25">
      <c r="A71" s="258" t="s">
        <v>827</v>
      </c>
      <c r="B71" s="252" t="s">
        <v>762</v>
      </c>
      <c r="C71" s="331" t="s">
        <v>71</v>
      </c>
      <c r="D71" s="331" t="s">
        <v>71</v>
      </c>
      <c r="E71" s="269">
        <v>0</v>
      </c>
      <c r="F71" s="331" t="s">
        <v>71</v>
      </c>
      <c r="G71" s="331" t="s">
        <v>71</v>
      </c>
      <c r="H71" s="269">
        <v>199</v>
      </c>
      <c r="I71" s="269">
        <v>27</v>
      </c>
      <c r="J71" s="331" t="s">
        <v>71</v>
      </c>
      <c r="K71" s="331" t="s">
        <v>71</v>
      </c>
      <c r="L71" s="331" t="s">
        <v>71</v>
      </c>
      <c r="M71" s="269">
        <v>133</v>
      </c>
      <c r="N71" s="269">
        <v>0</v>
      </c>
      <c r="O71" s="331" t="s">
        <v>71</v>
      </c>
      <c r="P71" s="269">
        <v>0</v>
      </c>
      <c r="Q71" s="331" t="s">
        <v>71</v>
      </c>
      <c r="R71" s="269"/>
      <c r="S71" s="269">
        <v>0</v>
      </c>
      <c r="T71" s="269">
        <v>46</v>
      </c>
      <c r="U71" s="269">
        <v>166</v>
      </c>
      <c r="V71" s="269">
        <v>0</v>
      </c>
      <c r="W71" s="269">
        <v>0</v>
      </c>
      <c r="X71" s="269">
        <v>0</v>
      </c>
      <c r="Y71" s="269">
        <v>0</v>
      </c>
      <c r="Z71" s="269">
        <v>0</v>
      </c>
      <c r="AA71" s="269">
        <v>0</v>
      </c>
      <c r="AB71" s="269">
        <v>0</v>
      </c>
      <c r="AC71" s="269">
        <v>0</v>
      </c>
    </row>
    <row r="72" spans="1:29" ht="14.45" customHeight="1" x14ac:dyDescent="0.25">
      <c r="A72" s="314" t="s">
        <v>828</v>
      </c>
      <c r="B72" s="315" t="s">
        <v>726</v>
      </c>
      <c r="C72" s="334" t="s">
        <v>71</v>
      </c>
      <c r="D72" s="334" t="s">
        <v>71</v>
      </c>
      <c r="E72" s="322">
        <f t="shared" ref="E72" si="32">E73+E74+E75+E76+E77</f>
        <v>189</v>
      </c>
      <c r="F72" s="334" t="s">
        <v>71</v>
      </c>
      <c r="G72" s="334" t="s">
        <v>71</v>
      </c>
      <c r="H72" s="322">
        <f t="shared" ref="H72:I72" si="33">H73+H74+H75+H76+H77</f>
        <v>1941</v>
      </c>
      <c r="I72" s="322">
        <f t="shared" si="33"/>
        <v>1811</v>
      </c>
      <c r="J72" s="334" t="s">
        <v>71</v>
      </c>
      <c r="K72" s="334" t="s">
        <v>71</v>
      </c>
      <c r="L72" s="334" t="s">
        <v>71</v>
      </c>
      <c r="M72" s="322">
        <f t="shared" ref="M72:N72" si="34">M73+M74+M75+M76+M77</f>
        <v>1675</v>
      </c>
      <c r="N72" s="322">
        <f t="shared" si="34"/>
        <v>0</v>
      </c>
      <c r="O72" s="334" t="s">
        <v>71</v>
      </c>
      <c r="P72" s="322">
        <f t="shared" ref="P72" si="35">P73+P74+P75+P76+P77</f>
        <v>276</v>
      </c>
      <c r="Q72" s="334" t="s">
        <v>71</v>
      </c>
      <c r="R72" s="341"/>
      <c r="S72" s="322">
        <f t="shared" ref="S72:AC72" si="36">S73+S74+S75+S76+S77</f>
        <v>0</v>
      </c>
      <c r="T72" s="322">
        <f t="shared" si="36"/>
        <v>723</v>
      </c>
      <c r="U72" s="322">
        <f t="shared" si="36"/>
        <v>1647</v>
      </c>
      <c r="V72" s="322">
        <f t="shared" si="36"/>
        <v>0</v>
      </c>
      <c r="W72" s="322">
        <f t="shared" si="36"/>
        <v>0</v>
      </c>
      <c r="X72" s="322">
        <f t="shared" si="36"/>
        <v>0</v>
      </c>
      <c r="Y72" s="322">
        <f t="shared" si="36"/>
        <v>0</v>
      </c>
      <c r="Z72" s="322">
        <f t="shared" si="36"/>
        <v>0</v>
      </c>
      <c r="AA72" s="322">
        <f t="shared" si="36"/>
        <v>0</v>
      </c>
      <c r="AB72" s="322">
        <f t="shared" si="36"/>
        <v>0</v>
      </c>
      <c r="AC72" s="322">
        <f t="shared" si="36"/>
        <v>0</v>
      </c>
    </row>
    <row r="73" spans="1:29" s="22" customFormat="1" ht="14.45" customHeight="1" x14ac:dyDescent="0.25">
      <c r="A73" s="258" t="s">
        <v>829</v>
      </c>
      <c r="B73" s="253" t="s">
        <v>727</v>
      </c>
      <c r="C73" s="331" t="s">
        <v>71</v>
      </c>
      <c r="D73" s="331" t="s">
        <v>71</v>
      </c>
      <c r="E73" s="269">
        <v>0</v>
      </c>
      <c r="F73" s="331" t="s">
        <v>71</v>
      </c>
      <c r="G73" s="331" t="s">
        <v>71</v>
      </c>
      <c r="H73" s="269">
        <v>30</v>
      </c>
      <c r="I73" s="269">
        <v>0</v>
      </c>
      <c r="J73" s="331" t="s">
        <v>71</v>
      </c>
      <c r="K73" s="331" t="s">
        <v>71</v>
      </c>
      <c r="L73" s="331" t="s">
        <v>71</v>
      </c>
      <c r="M73" s="269">
        <v>30</v>
      </c>
      <c r="N73" s="269">
        <v>0</v>
      </c>
      <c r="O73" s="331" t="s">
        <v>71</v>
      </c>
      <c r="P73" s="269">
        <v>0</v>
      </c>
      <c r="Q73" s="331" t="s">
        <v>71</v>
      </c>
      <c r="R73" s="269"/>
      <c r="S73" s="269">
        <v>0</v>
      </c>
      <c r="T73" s="269">
        <v>21</v>
      </c>
      <c r="U73" s="269">
        <v>81</v>
      </c>
      <c r="V73" s="269">
        <v>0</v>
      </c>
      <c r="W73" s="269">
        <v>0</v>
      </c>
      <c r="X73" s="269">
        <v>0</v>
      </c>
      <c r="Y73" s="269">
        <v>0</v>
      </c>
      <c r="Z73" s="269">
        <v>0</v>
      </c>
      <c r="AA73" s="269">
        <v>0</v>
      </c>
      <c r="AB73" s="269">
        <v>0</v>
      </c>
      <c r="AC73" s="269">
        <v>0</v>
      </c>
    </row>
    <row r="74" spans="1:29" s="22" customFormat="1" ht="14.45" customHeight="1" x14ac:dyDescent="0.25">
      <c r="A74" s="258" t="s">
        <v>830</v>
      </c>
      <c r="B74" s="252" t="s">
        <v>763</v>
      </c>
      <c r="C74" s="331" t="s">
        <v>71</v>
      </c>
      <c r="D74" s="331" t="s">
        <v>71</v>
      </c>
      <c r="E74" s="269">
        <v>0</v>
      </c>
      <c r="F74" s="331" t="s">
        <v>71</v>
      </c>
      <c r="G74" s="331" t="s">
        <v>71</v>
      </c>
      <c r="H74" s="269">
        <v>1566</v>
      </c>
      <c r="I74" s="269">
        <v>1512</v>
      </c>
      <c r="J74" s="331" t="s">
        <v>71</v>
      </c>
      <c r="K74" s="331" t="s">
        <v>71</v>
      </c>
      <c r="L74" s="331" t="s">
        <v>71</v>
      </c>
      <c r="M74" s="269">
        <v>1306</v>
      </c>
      <c r="N74" s="269">
        <v>0</v>
      </c>
      <c r="O74" s="331" t="s">
        <v>71</v>
      </c>
      <c r="P74" s="269">
        <v>0</v>
      </c>
      <c r="Q74" s="331" t="s">
        <v>71</v>
      </c>
      <c r="R74" s="269"/>
      <c r="S74" s="269">
        <v>0</v>
      </c>
      <c r="T74" s="269">
        <v>475</v>
      </c>
      <c r="U74" s="269">
        <v>1247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</row>
    <row r="75" spans="1:29" s="22" customFormat="1" ht="14.45" customHeight="1" x14ac:dyDescent="0.25">
      <c r="A75" s="258" t="s">
        <v>831</v>
      </c>
      <c r="B75" s="252" t="s">
        <v>764</v>
      </c>
      <c r="C75" s="331" t="s">
        <v>71</v>
      </c>
      <c r="D75" s="331" t="s">
        <v>71</v>
      </c>
      <c r="E75" s="269">
        <v>189</v>
      </c>
      <c r="F75" s="331" t="s">
        <v>71</v>
      </c>
      <c r="G75" s="331" t="s">
        <v>71</v>
      </c>
      <c r="H75" s="269">
        <v>324</v>
      </c>
      <c r="I75" s="269">
        <v>299</v>
      </c>
      <c r="J75" s="331" t="s">
        <v>71</v>
      </c>
      <c r="K75" s="331" t="s">
        <v>71</v>
      </c>
      <c r="L75" s="331" t="s">
        <v>71</v>
      </c>
      <c r="M75" s="269">
        <v>318</v>
      </c>
      <c r="N75" s="269">
        <v>0</v>
      </c>
      <c r="O75" s="331" t="s">
        <v>71</v>
      </c>
      <c r="P75" s="269">
        <v>276</v>
      </c>
      <c r="Q75" s="331" t="s">
        <v>71</v>
      </c>
      <c r="R75" s="269"/>
      <c r="S75" s="269">
        <v>0</v>
      </c>
      <c r="T75" s="269">
        <v>219</v>
      </c>
      <c r="U75" s="269">
        <v>260</v>
      </c>
      <c r="V75" s="269">
        <v>0</v>
      </c>
      <c r="W75" s="269">
        <v>0</v>
      </c>
      <c r="X75" s="269">
        <v>0</v>
      </c>
      <c r="Y75" s="269">
        <v>0</v>
      </c>
      <c r="Z75" s="269">
        <v>0</v>
      </c>
      <c r="AA75" s="269">
        <v>0</v>
      </c>
      <c r="AB75" s="269">
        <v>0</v>
      </c>
      <c r="AC75" s="269">
        <v>0</v>
      </c>
    </row>
    <row r="76" spans="1:29" s="22" customFormat="1" ht="14.45" customHeight="1" x14ac:dyDescent="0.25">
      <c r="A76" s="258" t="s">
        <v>832</v>
      </c>
      <c r="B76" s="256" t="s">
        <v>728</v>
      </c>
      <c r="C76" s="331" t="s">
        <v>71</v>
      </c>
      <c r="D76" s="331" t="s">
        <v>71</v>
      </c>
      <c r="E76" s="269">
        <v>0</v>
      </c>
      <c r="F76" s="331" t="s">
        <v>71</v>
      </c>
      <c r="G76" s="331" t="s">
        <v>71</v>
      </c>
      <c r="H76" s="269">
        <v>21</v>
      </c>
      <c r="I76" s="269">
        <v>0</v>
      </c>
      <c r="J76" s="331" t="s">
        <v>71</v>
      </c>
      <c r="K76" s="331" t="s">
        <v>71</v>
      </c>
      <c r="L76" s="331" t="s">
        <v>71</v>
      </c>
      <c r="M76" s="269">
        <v>21</v>
      </c>
      <c r="N76" s="269">
        <v>0</v>
      </c>
      <c r="O76" s="331" t="s">
        <v>71</v>
      </c>
      <c r="P76" s="269">
        <v>0</v>
      </c>
      <c r="Q76" s="331" t="s">
        <v>71</v>
      </c>
      <c r="R76" s="269"/>
      <c r="S76" s="269">
        <v>0</v>
      </c>
      <c r="T76" s="269">
        <v>8</v>
      </c>
      <c r="U76" s="269">
        <v>59</v>
      </c>
      <c r="V76" s="269">
        <v>0</v>
      </c>
      <c r="W76" s="269">
        <v>0</v>
      </c>
      <c r="X76" s="269">
        <v>0</v>
      </c>
      <c r="Y76" s="269">
        <v>0</v>
      </c>
      <c r="Z76" s="269">
        <v>0</v>
      </c>
      <c r="AA76" s="269">
        <v>0</v>
      </c>
      <c r="AB76" s="269">
        <v>0</v>
      </c>
      <c r="AC76" s="269">
        <v>0</v>
      </c>
    </row>
    <row r="77" spans="1:29" s="22" customFormat="1" ht="14.45" customHeight="1" x14ac:dyDescent="0.25">
      <c r="A77" s="258" t="s">
        <v>833</v>
      </c>
      <c r="B77" s="256" t="s">
        <v>729</v>
      </c>
      <c r="C77" s="331" t="s">
        <v>71</v>
      </c>
      <c r="D77" s="331" t="s">
        <v>71</v>
      </c>
      <c r="E77" s="269">
        <v>0</v>
      </c>
      <c r="F77" s="331" t="s">
        <v>71</v>
      </c>
      <c r="G77" s="331" t="s">
        <v>71</v>
      </c>
      <c r="H77" s="269">
        <v>0</v>
      </c>
      <c r="I77" s="269">
        <v>0</v>
      </c>
      <c r="J77" s="331" t="s">
        <v>71</v>
      </c>
      <c r="K77" s="331" t="s">
        <v>71</v>
      </c>
      <c r="L77" s="331" t="s">
        <v>71</v>
      </c>
      <c r="M77" s="269">
        <v>0</v>
      </c>
      <c r="N77" s="269">
        <v>0</v>
      </c>
      <c r="O77" s="331" t="s">
        <v>71</v>
      </c>
      <c r="P77" s="269">
        <v>0</v>
      </c>
      <c r="Q77" s="331" t="s">
        <v>71</v>
      </c>
      <c r="R77" s="269"/>
      <c r="S77" s="269">
        <v>0</v>
      </c>
      <c r="T77" s="269">
        <v>0</v>
      </c>
      <c r="U77" s="269">
        <v>0</v>
      </c>
      <c r="V77" s="269">
        <v>0</v>
      </c>
      <c r="W77" s="269">
        <v>0</v>
      </c>
      <c r="X77" s="269">
        <v>0</v>
      </c>
      <c r="Y77" s="269">
        <v>0</v>
      </c>
      <c r="Z77" s="269">
        <v>0</v>
      </c>
      <c r="AA77" s="269">
        <v>0</v>
      </c>
      <c r="AB77" s="269">
        <v>0</v>
      </c>
      <c r="AC77" s="269">
        <v>0</v>
      </c>
    </row>
    <row r="78" spans="1:29" ht="14.45" customHeight="1" x14ac:dyDescent="0.25">
      <c r="A78" s="314" t="s">
        <v>834</v>
      </c>
      <c r="B78" s="315" t="s">
        <v>730</v>
      </c>
      <c r="C78" s="334" t="s">
        <v>71</v>
      </c>
      <c r="D78" s="334" t="s">
        <v>71</v>
      </c>
      <c r="E78" s="322">
        <f t="shared" ref="E78" si="37">E79+E80+E81+E82</f>
        <v>552</v>
      </c>
      <c r="F78" s="334" t="s">
        <v>71</v>
      </c>
      <c r="G78" s="334" t="s">
        <v>71</v>
      </c>
      <c r="H78" s="322">
        <f t="shared" ref="H78:I78" si="38">H79+H80+H81+H82</f>
        <v>484</v>
      </c>
      <c r="I78" s="322">
        <f t="shared" si="38"/>
        <v>716</v>
      </c>
      <c r="J78" s="334" t="s">
        <v>71</v>
      </c>
      <c r="K78" s="334" t="s">
        <v>71</v>
      </c>
      <c r="L78" s="334" t="s">
        <v>71</v>
      </c>
      <c r="M78" s="322">
        <f t="shared" ref="M78:N78" si="39">M79+M80+M81+M82</f>
        <v>1163</v>
      </c>
      <c r="N78" s="322">
        <f t="shared" si="39"/>
        <v>0</v>
      </c>
      <c r="O78" s="334" t="s">
        <v>71</v>
      </c>
      <c r="P78" s="322">
        <f t="shared" ref="P78" si="40">P79+P80+P81+P82</f>
        <v>588</v>
      </c>
      <c r="Q78" s="334" t="s">
        <v>71</v>
      </c>
      <c r="R78" s="341"/>
      <c r="S78" s="322">
        <f t="shared" ref="S78:AC78" si="41">S79+S80+S81+S82</f>
        <v>0</v>
      </c>
      <c r="T78" s="322">
        <f t="shared" si="41"/>
        <v>226</v>
      </c>
      <c r="U78" s="322">
        <f t="shared" si="41"/>
        <v>1714</v>
      </c>
      <c r="V78" s="322">
        <f t="shared" si="41"/>
        <v>0</v>
      </c>
      <c r="W78" s="322">
        <f t="shared" si="41"/>
        <v>105</v>
      </c>
      <c r="X78" s="322">
        <f t="shared" si="41"/>
        <v>0</v>
      </c>
      <c r="Y78" s="322">
        <f t="shared" si="41"/>
        <v>110</v>
      </c>
      <c r="Z78" s="322">
        <f t="shared" si="41"/>
        <v>0</v>
      </c>
      <c r="AA78" s="322">
        <f t="shared" si="41"/>
        <v>0</v>
      </c>
      <c r="AB78" s="322">
        <f t="shared" si="41"/>
        <v>165</v>
      </c>
      <c r="AC78" s="322">
        <f t="shared" si="41"/>
        <v>60</v>
      </c>
    </row>
    <row r="79" spans="1:29" s="22" customFormat="1" ht="14.45" customHeight="1" x14ac:dyDescent="0.25">
      <c r="A79" s="258" t="s">
        <v>835</v>
      </c>
      <c r="B79" s="253" t="s">
        <v>731</v>
      </c>
      <c r="C79" s="331" t="s">
        <v>71</v>
      </c>
      <c r="D79" s="331" t="s">
        <v>71</v>
      </c>
      <c r="E79" s="269">
        <v>249</v>
      </c>
      <c r="F79" s="331" t="s">
        <v>71</v>
      </c>
      <c r="G79" s="331" t="s">
        <v>71</v>
      </c>
      <c r="H79" s="269">
        <v>125</v>
      </c>
      <c r="I79" s="269">
        <v>299</v>
      </c>
      <c r="J79" s="331" t="s">
        <v>71</v>
      </c>
      <c r="K79" s="331" t="s">
        <v>71</v>
      </c>
      <c r="L79" s="331" t="s">
        <v>71</v>
      </c>
      <c r="M79" s="269">
        <v>201</v>
      </c>
      <c r="N79" s="269">
        <v>0</v>
      </c>
      <c r="O79" s="331" t="s">
        <v>71</v>
      </c>
      <c r="P79" s="269">
        <v>130</v>
      </c>
      <c r="Q79" s="331" t="s">
        <v>71</v>
      </c>
      <c r="R79" s="269"/>
      <c r="S79" s="269">
        <v>0</v>
      </c>
      <c r="T79" s="269">
        <v>162</v>
      </c>
      <c r="U79" s="269">
        <v>919</v>
      </c>
      <c r="V79" s="269">
        <v>0</v>
      </c>
      <c r="W79" s="269">
        <v>0</v>
      </c>
      <c r="X79" s="269">
        <v>0</v>
      </c>
      <c r="Y79" s="269">
        <v>0</v>
      </c>
      <c r="Z79" s="269">
        <v>0</v>
      </c>
      <c r="AA79" s="269">
        <v>0</v>
      </c>
      <c r="AB79" s="269">
        <v>0</v>
      </c>
      <c r="AC79" s="269">
        <v>0</v>
      </c>
    </row>
    <row r="80" spans="1:29" s="22" customFormat="1" ht="14.45" customHeight="1" x14ac:dyDescent="0.25">
      <c r="A80" s="258" t="s">
        <v>836</v>
      </c>
      <c r="B80" s="252" t="s">
        <v>765</v>
      </c>
      <c r="C80" s="331" t="s">
        <v>71</v>
      </c>
      <c r="D80" s="331" t="s">
        <v>71</v>
      </c>
      <c r="E80" s="269">
        <v>164</v>
      </c>
      <c r="F80" s="331" t="s">
        <v>71</v>
      </c>
      <c r="G80" s="331" t="s">
        <v>71</v>
      </c>
      <c r="H80" s="269">
        <v>160</v>
      </c>
      <c r="I80" s="269">
        <v>144</v>
      </c>
      <c r="J80" s="331" t="s">
        <v>71</v>
      </c>
      <c r="K80" s="331" t="s">
        <v>71</v>
      </c>
      <c r="L80" s="331" t="s">
        <v>71</v>
      </c>
      <c r="M80" s="269">
        <v>735</v>
      </c>
      <c r="N80" s="269">
        <v>0</v>
      </c>
      <c r="O80" s="331" t="s">
        <v>71</v>
      </c>
      <c r="P80" s="269">
        <v>262</v>
      </c>
      <c r="Q80" s="331" t="s">
        <v>71</v>
      </c>
      <c r="R80" s="269"/>
      <c r="S80" s="269">
        <v>0</v>
      </c>
      <c r="T80" s="269">
        <v>0</v>
      </c>
      <c r="U80" s="269">
        <v>229</v>
      </c>
      <c r="V80" s="269">
        <v>0</v>
      </c>
      <c r="W80" s="269">
        <v>0</v>
      </c>
      <c r="X80" s="269">
        <v>0</v>
      </c>
      <c r="Y80" s="269">
        <v>0</v>
      </c>
      <c r="Z80" s="269">
        <v>0</v>
      </c>
      <c r="AA80" s="269">
        <v>0</v>
      </c>
      <c r="AB80" s="269">
        <v>0</v>
      </c>
      <c r="AC80" s="269">
        <v>0</v>
      </c>
    </row>
    <row r="81" spans="1:29" s="22" customFormat="1" ht="14.45" customHeight="1" x14ac:dyDescent="0.25">
      <c r="A81" s="258" t="s">
        <v>837</v>
      </c>
      <c r="B81" s="252" t="s">
        <v>766</v>
      </c>
      <c r="C81" s="331" t="s">
        <v>71</v>
      </c>
      <c r="D81" s="331" t="s">
        <v>71</v>
      </c>
      <c r="E81" s="269">
        <v>139</v>
      </c>
      <c r="F81" s="331" t="s">
        <v>71</v>
      </c>
      <c r="G81" s="331" t="s">
        <v>71</v>
      </c>
      <c r="H81" s="269">
        <v>86</v>
      </c>
      <c r="I81" s="269">
        <v>0</v>
      </c>
      <c r="J81" s="331" t="s">
        <v>71</v>
      </c>
      <c r="K81" s="331" t="s">
        <v>71</v>
      </c>
      <c r="L81" s="331" t="s">
        <v>71</v>
      </c>
      <c r="M81" s="269">
        <v>132</v>
      </c>
      <c r="N81" s="269">
        <v>0</v>
      </c>
      <c r="O81" s="331" t="s">
        <v>71</v>
      </c>
      <c r="P81" s="269">
        <v>0</v>
      </c>
      <c r="Q81" s="331" t="s">
        <v>71</v>
      </c>
      <c r="R81" s="269"/>
      <c r="S81" s="269">
        <v>0</v>
      </c>
      <c r="T81" s="269">
        <v>40</v>
      </c>
      <c r="U81" s="269">
        <v>257</v>
      </c>
      <c r="V81" s="269">
        <v>0</v>
      </c>
      <c r="W81" s="269">
        <v>0</v>
      </c>
      <c r="X81" s="269">
        <v>0</v>
      </c>
      <c r="Y81" s="269">
        <v>0</v>
      </c>
      <c r="Z81" s="269">
        <v>0</v>
      </c>
      <c r="AA81" s="269">
        <v>0</v>
      </c>
      <c r="AB81" s="269">
        <v>0</v>
      </c>
      <c r="AC81" s="269">
        <v>0</v>
      </c>
    </row>
    <row r="82" spans="1:29" s="22" customFormat="1" ht="14.45" customHeight="1" x14ac:dyDescent="0.25">
      <c r="A82" s="258" t="s">
        <v>838</v>
      </c>
      <c r="B82" s="253" t="s">
        <v>767</v>
      </c>
      <c r="C82" s="331" t="s">
        <v>71</v>
      </c>
      <c r="D82" s="331" t="s">
        <v>71</v>
      </c>
      <c r="E82" s="269">
        <v>0</v>
      </c>
      <c r="F82" s="331" t="s">
        <v>71</v>
      </c>
      <c r="G82" s="331" t="s">
        <v>71</v>
      </c>
      <c r="H82" s="269">
        <v>113</v>
      </c>
      <c r="I82" s="269">
        <v>273</v>
      </c>
      <c r="J82" s="331" t="s">
        <v>71</v>
      </c>
      <c r="K82" s="331" t="s">
        <v>71</v>
      </c>
      <c r="L82" s="331" t="s">
        <v>71</v>
      </c>
      <c r="M82" s="269">
        <v>95</v>
      </c>
      <c r="N82" s="269">
        <v>0</v>
      </c>
      <c r="O82" s="331" t="s">
        <v>71</v>
      </c>
      <c r="P82" s="269">
        <v>196</v>
      </c>
      <c r="Q82" s="331" t="s">
        <v>71</v>
      </c>
      <c r="R82" s="269"/>
      <c r="S82" s="269">
        <v>0</v>
      </c>
      <c r="T82" s="269">
        <v>24</v>
      </c>
      <c r="U82" s="269">
        <v>309</v>
      </c>
      <c r="V82" s="269">
        <v>0</v>
      </c>
      <c r="W82" s="269">
        <v>105</v>
      </c>
      <c r="X82" s="269">
        <v>0</v>
      </c>
      <c r="Y82" s="269">
        <v>110</v>
      </c>
      <c r="Z82" s="269">
        <v>0</v>
      </c>
      <c r="AA82" s="269">
        <v>0</v>
      </c>
      <c r="AB82" s="269">
        <v>165</v>
      </c>
      <c r="AC82" s="269">
        <v>60</v>
      </c>
    </row>
    <row r="83" spans="1:29" x14ac:dyDescent="0.25">
      <c r="A83" s="582" t="s">
        <v>72</v>
      </c>
      <c r="B83" s="582"/>
      <c r="C83" s="334" t="s">
        <v>71</v>
      </c>
      <c r="D83" s="342" t="s">
        <v>71</v>
      </c>
      <c r="E83" s="348">
        <f t="shared" ref="E83" si="42">E11+E17+E28+E35+E43+E56+E59+E65+E69+E72+E78</f>
        <v>3770</v>
      </c>
      <c r="F83" s="342" t="s">
        <v>71</v>
      </c>
      <c r="G83" s="342" t="s">
        <v>71</v>
      </c>
      <c r="H83" s="348">
        <f t="shared" ref="H83:I83" si="43">H11+H17+H28+H35+H43+H56+H59+H65+H69+H72+H78</f>
        <v>21530</v>
      </c>
      <c r="I83" s="348">
        <f t="shared" si="43"/>
        <v>19034</v>
      </c>
      <c r="J83" s="342" t="s">
        <v>71</v>
      </c>
      <c r="K83" s="342" t="s">
        <v>71</v>
      </c>
      <c r="L83" s="342" t="s">
        <v>71</v>
      </c>
      <c r="M83" s="348">
        <f t="shared" ref="M83" si="44">M11+M17+M28+M35+M43+M56+M59+M65+M69+M72+M78</f>
        <v>12287</v>
      </c>
      <c r="N83" s="342">
        <f t="shared" ref="N83" si="45">N11+N17+N28+N35+N43+N56+N59+N65+N69+N72+N78</f>
        <v>527</v>
      </c>
      <c r="O83" s="342" t="s">
        <v>71</v>
      </c>
      <c r="P83" s="348">
        <f t="shared" ref="P83" si="46">P11+P17+P28+P35+P43+P56+P59+P65+P69+P72+P78</f>
        <v>5218</v>
      </c>
      <c r="Q83" s="342" t="s">
        <v>71</v>
      </c>
      <c r="R83" s="342" t="s">
        <v>71</v>
      </c>
      <c r="S83" s="348">
        <f t="shared" ref="S83:AC83" si="47">S11+S17+S28+S35+S43+S56+S59+S65+S69+S72+S78</f>
        <v>164861</v>
      </c>
      <c r="T83" s="348">
        <f t="shared" si="47"/>
        <v>19759</v>
      </c>
      <c r="U83" s="348">
        <f>U11+U17+U28+U35+U43+U56+U59+U65+U69+U72+U78</f>
        <v>21888</v>
      </c>
      <c r="V83" s="348">
        <f t="shared" si="47"/>
        <v>4151</v>
      </c>
      <c r="W83" s="348">
        <f t="shared" si="47"/>
        <v>3034</v>
      </c>
      <c r="X83" s="348">
        <f t="shared" si="47"/>
        <v>3942</v>
      </c>
      <c r="Y83" s="348">
        <f t="shared" si="47"/>
        <v>3164</v>
      </c>
      <c r="Z83" s="348">
        <f t="shared" si="47"/>
        <v>1956</v>
      </c>
      <c r="AA83" s="348">
        <f t="shared" si="47"/>
        <v>1944</v>
      </c>
      <c r="AB83" s="348">
        <f t="shared" si="47"/>
        <v>2757</v>
      </c>
      <c r="AC83" s="348">
        <f t="shared" si="47"/>
        <v>3828</v>
      </c>
    </row>
    <row r="84" spans="1:29" ht="9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29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1:29" ht="4.9000000000000004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x14ac:dyDescent="0.25">
      <c r="A87" s="571" t="s">
        <v>59</v>
      </c>
      <c r="B87" s="571"/>
      <c r="C87" s="571"/>
      <c r="D87" s="571"/>
      <c r="E87" s="22"/>
      <c r="F87" s="27" t="s">
        <v>76</v>
      </c>
      <c r="G87" s="27"/>
      <c r="H87" s="27"/>
      <c r="I87" s="22"/>
      <c r="J87" s="22"/>
      <c r="K87" s="22"/>
      <c r="L87" s="22"/>
      <c r="M87" s="580" t="s">
        <v>77</v>
      </c>
      <c r="N87" s="580"/>
      <c r="O87" s="580"/>
      <c r="P87" s="580"/>
      <c r="Q87" s="580"/>
      <c r="R87" s="580"/>
      <c r="U87" s="28" t="s">
        <v>73</v>
      </c>
      <c r="V87" s="28"/>
      <c r="W87" s="28"/>
      <c r="X87" s="22"/>
      <c r="Y87" s="22"/>
      <c r="Z87" s="22"/>
      <c r="AA87" s="22"/>
      <c r="AB87" s="22"/>
    </row>
    <row r="88" spans="1:29" ht="9" customHeight="1" x14ac:dyDescent="0.25">
      <c r="A88" s="22"/>
      <c r="B88" s="22"/>
      <c r="C88" s="22"/>
      <c r="D88" s="22"/>
      <c r="E88" s="22"/>
      <c r="F88" s="569" t="s">
        <v>78</v>
      </c>
      <c r="G88" s="569"/>
      <c r="H88" s="569"/>
      <c r="I88" s="569"/>
      <c r="J88" s="569"/>
      <c r="K88" s="569"/>
      <c r="L88" s="569"/>
      <c r="M88" s="569" t="s">
        <v>74</v>
      </c>
      <c r="N88" s="569"/>
      <c r="O88" s="569"/>
      <c r="P88" s="569"/>
      <c r="Q88" s="569"/>
      <c r="R88" s="569"/>
      <c r="U88" s="569" t="s">
        <v>75</v>
      </c>
      <c r="V88" s="569"/>
      <c r="W88" s="569"/>
      <c r="X88" s="569"/>
      <c r="Y88" s="569"/>
      <c r="Z88" s="569"/>
      <c r="AA88" s="569"/>
      <c r="AB88" s="569"/>
    </row>
    <row r="89" spans="1:29" ht="6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29" s="26" customFormat="1" ht="14.45" customHeight="1" x14ac:dyDescent="0.2">
      <c r="A90" s="29" t="s">
        <v>79</v>
      </c>
      <c r="B90" s="25"/>
      <c r="C90" s="29" t="s">
        <v>80</v>
      </c>
      <c r="D90" s="29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570">
        <v>44788</v>
      </c>
      <c r="V90" s="570"/>
      <c r="W90" s="570"/>
      <c r="X90" s="570"/>
      <c r="Y90" s="570"/>
      <c r="Z90" s="570"/>
      <c r="AA90" s="570"/>
      <c r="AB90" s="570"/>
      <c r="AC90" s="251"/>
    </row>
    <row r="91" spans="1:29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571" t="s">
        <v>60</v>
      </c>
      <c r="U91" s="571"/>
      <c r="V91" s="571"/>
      <c r="W91" s="571"/>
      <c r="X91" s="571"/>
      <c r="Y91" s="571"/>
      <c r="Z91" s="571"/>
      <c r="AA91" s="571"/>
      <c r="AB91" s="571"/>
      <c r="AC91" s="571"/>
    </row>
    <row r="94" spans="1:29" x14ac:dyDescent="0.25">
      <c r="A94" s="226" t="s">
        <v>81</v>
      </c>
      <c r="B94" s="227" t="s">
        <v>2</v>
      </c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</row>
  </sheetData>
  <autoFilter ref="A10:B83"/>
  <mergeCells count="17">
    <mergeCell ref="F88:L88"/>
    <mergeCell ref="M88:R88"/>
    <mergeCell ref="U88:AB88"/>
    <mergeCell ref="U90:AB90"/>
    <mergeCell ref="T91:AC91"/>
    <mergeCell ref="X1:AC1"/>
    <mergeCell ref="A5:AC5"/>
    <mergeCell ref="A6:AC6"/>
    <mergeCell ref="A7:AC7"/>
    <mergeCell ref="A2:AC2"/>
    <mergeCell ref="A3:AC3"/>
    <mergeCell ref="A8:A9"/>
    <mergeCell ref="B8:B9"/>
    <mergeCell ref="C8:AC8"/>
    <mergeCell ref="A83:B83"/>
    <mergeCell ref="A87:D87"/>
    <mergeCell ref="M87:R87"/>
  </mergeCells>
  <pageMargins left="0.7" right="0.7" top="0.75" bottom="0.75" header="0.3" footer="0.3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41"/>
  <sheetViews>
    <sheetView workbookViewId="0">
      <selection activeCell="J32" sqref="J32:N32"/>
    </sheetView>
  </sheetViews>
  <sheetFormatPr defaultColWidth="8.85546875" defaultRowHeight="15" x14ac:dyDescent="0.25"/>
  <cols>
    <col min="1" max="1" width="4" style="39" customWidth="1"/>
    <col min="2" max="2" width="15.140625" style="39" customWidth="1"/>
    <col min="3" max="11" width="8.85546875" style="39"/>
    <col min="12" max="12" width="7.7109375" style="39" customWidth="1"/>
    <col min="13" max="16384" width="8.85546875" style="39"/>
  </cols>
  <sheetData>
    <row r="1" spans="1:36" ht="15.6" customHeight="1" x14ac:dyDescent="0.25">
      <c r="M1" s="590" t="s">
        <v>207</v>
      </c>
      <c r="N1" s="590"/>
    </row>
    <row r="3" spans="1:36" x14ac:dyDescent="0.25">
      <c r="A3" s="579" t="s">
        <v>208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5.75" x14ac:dyDescent="0.25">
      <c r="A4" s="564" t="s">
        <v>989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6" spans="1:36" x14ac:dyDescent="0.25">
      <c r="A6" s="609" t="s">
        <v>62</v>
      </c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1"/>
    </row>
    <row r="7" spans="1:36" ht="19.5" customHeight="1" x14ac:dyDescent="0.25">
      <c r="A7" s="609" t="s">
        <v>63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1"/>
    </row>
    <row r="8" spans="1:36" ht="12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36" ht="14.25" customHeight="1" x14ac:dyDescent="0.25">
      <c r="A9" s="597" t="s">
        <v>4</v>
      </c>
      <c r="B9" s="597" t="s">
        <v>189</v>
      </c>
      <c r="C9" s="597" t="s">
        <v>190</v>
      </c>
      <c r="D9" s="594" t="s">
        <v>191</v>
      </c>
      <c r="E9" s="595"/>
      <c r="F9" s="595"/>
      <c r="G9" s="595"/>
      <c r="H9" s="595"/>
      <c r="I9" s="595"/>
      <c r="J9" s="595"/>
      <c r="K9" s="595"/>
      <c r="L9" s="595"/>
      <c r="M9" s="595"/>
      <c r="N9" s="596"/>
    </row>
    <row r="10" spans="1:36" ht="15.75" customHeight="1" x14ac:dyDescent="0.25">
      <c r="A10" s="598"/>
      <c r="B10" s="598"/>
      <c r="C10" s="598"/>
      <c r="D10" s="597" t="s">
        <v>192</v>
      </c>
      <c r="E10" s="594" t="s">
        <v>193</v>
      </c>
      <c r="F10" s="595"/>
      <c r="G10" s="595"/>
      <c r="H10" s="595"/>
      <c r="I10" s="596"/>
      <c r="J10" s="594" t="s">
        <v>194</v>
      </c>
      <c r="K10" s="595"/>
      <c r="L10" s="595"/>
      <c r="M10" s="595"/>
      <c r="N10" s="596"/>
    </row>
    <row r="11" spans="1:36" ht="16.5" customHeight="1" x14ac:dyDescent="0.25">
      <c r="A11" s="598"/>
      <c r="B11" s="598"/>
      <c r="C11" s="598"/>
      <c r="D11" s="598"/>
      <c r="E11" s="597" t="s">
        <v>195</v>
      </c>
      <c r="F11" s="594" t="s">
        <v>196</v>
      </c>
      <c r="G11" s="595"/>
      <c r="H11" s="595"/>
      <c r="I11" s="596"/>
      <c r="J11" s="597" t="s">
        <v>195</v>
      </c>
      <c r="K11" s="594" t="s">
        <v>196</v>
      </c>
      <c r="L11" s="595"/>
      <c r="M11" s="595"/>
      <c r="N11" s="596"/>
    </row>
    <row r="12" spans="1:36" ht="18" customHeight="1" x14ac:dyDescent="0.25">
      <c r="A12" s="598"/>
      <c r="B12" s="598"/>
      <c r="C12" s="598"/>
      <c r="D12" s="598"/>
      <c r="E12" s="598"/>
      <c r="F12" s="41"/>
      <c r="G12" s="594" t="s">
        <v>197</v>
      </c>
      <c r="H12" s="595"/>
      <c r="I12" s="596"/>
      <c r="J12" s="598"/>
      <c r="K12" s="41"/>
      <c r="L12" s="594" t="s">
        <v>197</v>
      </c>
      <c r="M12" s="595"/>
      <c r="N12" s="596"/>
    </row>
    <row r="13" spans="1:36" ht="27.75" customHeight="1" x14ac:dyDescent="0.25">
      <c r="A13" s="599"/>
      <c r="B13" s="599"/>
      <c r="C13" s="599"/>
      <c r="D13" s="599"/>
      <c r="E13" s="599"/>
      <c r="F13" s="42" t="s">
        <v>198</v>
      </c>
      <c r="G13" s="42" t="s">
        <v>199</v>
      </c>
      <c r="H13" s="42" t="s">
        <v>200</v>
      </c>
      <c r="I13" s="42" t="s">
        <v>201</v>
      </c>
      <c r="J13" s="599"/>
      <c r="K13" s="42" t="s">
        <v>198</v>
      </c>
      <c r="L13" s="42" t="s">
        <v>199</v>
      </c>
      <c r="M13" s="42" t="s">
        <v>200</v>
      </c>
      <c r="N13" s="42" t="s">
        <v>201</v>
      </c>
    </row>
    <row r="14" spans="1:36" ht="10.5" customHeight="1" x14ac:dyDescent="0.25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2">
        <v>11</v>
      </c>
      <c r="L14" s="42">
        <v>12</v>
      </c>
      <c r="M14" s="42">
        <v>13</v>
      </c>
      <c r="N14" s="42">
        <v>14</v>
      </c>
    </row>
    <row r="15" spans="1:36" ht="14.25" customHeight="1" x14ac:dyDescent="0.25">
      <c r="A15" s="42">
        <v>1</v>
      </c>
      <c r="B15" s="43" t="s">
        <v>202</v>
      </c>
      <c r="C15" s="600" t="s">
        <v>203</v>
      </c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2"/>
    </row>
    <row r="16" spans="1:36" ht="12" customHeight="1" x14ac:dyDescent="0.25">
      <c r="A16" s="42">
        <v>2</v>
      </c>
      <c r="B16" s="43" t="s">
        <v>204</v>
      </c>
      <c r="C16" s="603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5"/>
    </row>
    <row r="17" spans="1:14" ht="11.25" customHeight="1" x14ac:dyDescent="0.25">
      <c r="A17" s="42">
        <v>3</v>
      </c>
      <c r="B17" s="43" t="s">
        <v>64</v>
      </c>
      <c r="C17" s="603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5"/>
    </row>
    <row r="18" spans="1:14" ht="12" customHeight="1" x14ac:dyDescent="0.25">
      <c r="A18" s="42">
        <v>4</v>
      </c>
      <c r="B18" s="43" t="s">
        <v>12</v>
      </c>
      <c r="C18" s="603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5"/>
    </row>
    <row r="19" spans="1:14" ht="12.75" customHeight="1" x14ac:dyDescent="0.25">
      <c r="A19" s="42">
        <v>5</v>
      </c>
      <c r="B19" s="43" t="s">
        <v>11</v>
      </c>
      <c r="C19" s="603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5"/>
    </row>
    <row r="20" spans="1:14" ht="9.75" customHeight="1" x14ac:dyDescent="0.25">
      <c r="A20" s="42">
        <v>6</v>
      </c>
      <c r="B20" s="43" t="s">
        <v>66</v>
      </c>
      <c r="C20" s="603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5"/>
    </row>
    <row r="21" spans="1:14" x14ac:dyDescent="0.25">
      <c r="A21" s="42">
        <v>7</v>
      </c>
      <c r="B21" s="43" t="s">
        <v>13</v>
      </c>
      <c r="C21" s="606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8"/>
    </row>
    <row r="22" spans="1:14" hidden="1" x14ac:dyDescent="0.25"/>
    <row r="24" spans="1:14" s="45" customFormat="1" ht="12.75" x14ac:dyDescent="0.2">
      <c r="A24" s="591"/>
      <c r="B24" s="591"/>
      <c r="C24" s="591"/>
      <c r="D24" s="591"/>
      <c r="E24" s="44"/>
      <c r="F24" s="44"/>
      <c r="G24" s="44"/>
      <c r="H24" s="592"/>
      <c r="I24" s="592"/>
      <c r="J24" s="592"/>
      <c r="K24" s="44"/>
      <c r="L24" s="593"/>
      <c r="M24" s="593"/>
      <c r="N24" s="593"/>
    </row>
    <row r="25" spans="1:14" x14ac:dyDescent="0.25">
      <c r="I25" s="46"/>
      <c r="L25" s="586"/>
      <c r="M25" s="586"/>
      <c r="N25" s="586"/>
    </row>
    <row r="26" spans="1:14" hidden="1" x14ac:dyDescent="0.25"/>
    <row r="27" spans="1:14" hidden="1" x14ac:dyDescent="0.25"/>
    <row r="28" spans="1:14" x14ac:dyDescent="0.25">
      <c r="A28" s="589" t="s">
        <v>59</v>
      </c>
      <c r="B28" s="589"/>
      <c r="C28" s="589"/>
      <c r="D28" s="589"/>
      <c r="E28" s="612" t="s">
        <v>76</v>
      </c>
      <c r="F28" s="612"/>
      <c r="G28" s="612"/>
      <c r="I28" s="613" t="s">
        <v>77</v>
      </c>
      <c r="J28" s="613"/>
      <c r="L28" s="614" t="s">
        <v>205</v>
      </c>
      <c r="M28" s="614"/>
      <c r="N28" s="614"/>
    </row>
    <row r="29" spans="1:14" ht="13.15" customHeight="1" x14ac:dyDescent="0.25">
      <c r="E29" s="586" t="s">
        <v>78</v>
      </c>
      <c r="F29" s="586"/>
      <c r="G29" s="586"/>
      <c r="I29" s="586" t="s">
        <v>74</v>
      </c>
      <c r="J29" s="586"/>
      <c r="L29" s="586" t="s">
        <v>75</v>
      </c>
      <c r="M29" s="586"/>
      <c r="N29" s="586"/>
    </row>
    <row r="30" spans="1:14" hidden="1" x14ac:dyDescent="0.25"/>
    <row r="31" spans="1:14" ht="10.9" customHeight="1" x14ac:dyDescent="0.25"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s="45" customFormat="1" ht="12.75" x14ac:dyDescent="0.2">
      <c r="A32" s="47" t="s">
        <v>79</v>
      </c>
      <c r="B32" s="47"/>
      <c r="C32" s="47"/>
      <c r="D32" s="47" t="s">
        <v>80</v>
      </c>
      <c r="E32" s="47"/>
      <c r="J32" s="587">
        <v>44788</v>
      </c>
      <c r="K32" s="588"/>
      <c r="L32" s="588"/>
      <c r="M32" s="588"/>
      <c r="N32" s="588"/>
    </row>
    <row r="33" spans="1:14" x14ac:dyDescent="0.25">
      <c r="J33" s="589" t="s">
        <v>60</v>
      </c>
      <c r="K33" s="589"/>
      <c r="L33" s="589"/>
      <c r="M33" s="589"/>
      <c r="N33" s="589"/>
    </row>
    <row r="36" spans="1:14" x14ac:dyDescent="0.25">
      <c r="A36" s="229" t="s">
        <v>81</v>
      </c>
      <c r="B36" s="230" t="s">
        <v>2</v>
      </c>
      <c r="C36" s="231"/>
      <c r="D36" s="231"/>
      <c r="E36" s="231"/>
      <c r="F36" s="231"/>
      <c r="G36" s="231"/>
      <c r="H36" s="231"/>
    </row>
    <row r="41" spans="1:14" x14ac:dyDescent="0.25">
      <c r="F41" s="39" t="s">
        <v>206</v>
      </c>
    </row>
  </sheetData>
  <mergeCells count="32">
    <mergeCell ref="A4:N4"/>
    <mergeCell ref="D10:D13"/>
    <mergeCell ref="E10:I10"/>
    <mergeCell ref="J10:N10"/>
    <mergeCell ref="E11:E13"/>
    <mergeCell ref="A6:N6"/>
    <mergeCell ref="L25:N25"/>
    <mergeCell ref="A28:D28"/>
    <mergeCell ref="E28:G28"/>
    <mergeCell ref="I28:J28"/>
    <mergeCell ref="L28:N28"/>
    <mergeCell ref="M1:N1"/>
    <mergeCell ref="A3:N3"/>
    <mergeCell ref="A24:D24"/>
    <mergeCell ref="H24:J24"/>
    <mergeCell ref="L24:N24"/>
    <mergeCell ref="F11:I11"/>
    <mergeCell ref="J11:J13"/>
    <mergeCell ref="K11:N11"/>
    <mergeCell ref="G12:I12"/>
    <mergeCell ref="L12:N12"/>
    <mergeCell ref="C15:N21"/>
    <mergeCell ref="A7:N7"/>
    <mergeCell ref="A9:A13"/>
    <mergeCell ref="B9:B13"/>
    <mergeCell ref="C9:C13"/>
    <mergeCell ref="D9:N9"/>
    <mergeCell ref="E29:G29"/>
    <mergeCell ref="I29:J29"/>
    <mergeCell ref="L29:N29"/>
    <mergeCell ref="J32:N32"/>
    <mergeCell ref="J33:N33"/>
  </mergeCells>
  <pageMargins left="0.70866141732283472" right="0.70866141732283472" top="0.74803149606299213" bottom="0.35433070866141736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0"/>
  <sheetViews>
    <sheetView workbookViewId="0">
      <selection activeCell="J29" sqref="J29:N29"/>
    </sheetView>
  </sheetViews>
  <sheetFormatPr defaultColWidth="8.85546875" defaultRowHeight="15" x14ac:dyDescent="0.25"/>
  <cols>
    <col min="1" max="1" width="4" style="39" customWidth="1"/>
    <col min="2" max="2" width="23.28515625" style="39" customWidth="1"/>
    <col min="3" max="3" width="5.42578125" style="39" customWidth="1"/>
    <col min="4" max="4" width="5.28515625" style="39" customWidth="1"/>
    <col min="5" max="5" width="5.85546875" style="39" customWidth="1"/>
    <col min="6" max="6" width="6.140625" style="39" customWidth="1"/>
    <col min="7" max="7" width="7.85546875" style="39" customWidth="1"/>
    <col min="8" max="8" width="6.7109375" style="39" customWidth="1"/>
    <col min="9" max="9" width="6.28515625" style="39" customWidth="1"/>
    <col min="10" max="10" width="6.42578125" style="39" customWidth="1"/>
    <col min="11" max="11" width="5.7109375" style="39" customWidth="1"/>
    <col min="12" max="12" width="6" style="39" customWidth="1"/>
    <col min="13" max="13" width="6.42578125" style="39" customWidth="1"/>
    <col min="14" max="14" width="6.28515625" style="39" customWidth="1"/>
    <col min="15" max="15" width="7.85546875" style="39" customWidth="1"/>
    <col min="16" max="16" width="6.140625" style="39" customWidth="1"/>
    <col min="17" max="17" width="5.140625" style="39" customWidth="1"/>
    <col min="18" max="16384" width="8.85546875" style="39"/>
  </cols>
  <sheetData>
    <row r="1" spans="1:18" x14ac:dyDescent="0.25">
      <c r="Q1" s="590" t="s">
        <v>226</v>
      </c>
      <c r="R1" s="590"/>
    </row>
    <row r="2" spans="1:18" x14ac:dyDescent="0.25">
      <c r="A2" s="579" t="s">
        <v>221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</row>
    <row r="3" spans="1:18" ht="15.75" x14ac:dyDescent="0.25">
      <c r="A3" s="564" t="s">
        <v>989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</row>
    <row r="4" spans="1:18" ht="12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616" t="s">
        <v>62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</row>
    <row r="6" spans="1:18" ht="19.5" customHeight="1" x14ac:dyDescent="0.25">
      <c r="A6" s="616" t="s">
        <v>63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</row>
    <row r="7" spans="1:18" ht="12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48"/>
      <c r="P7" s="48"/>
      <c r="Q7" s="48"/>
      <c r="R7" s="48"/>
    </row>
    <row r="8" spans="1:18" ht="18" customHeight="1" x14ac:dyDescent="0.25">
      <c r="A8" s="630" t="s">
        <v>4</v>
      </c>
      <c r="B8" s="630" t="s">
        <v>220</v>
      </c>
      <c r="C8" s="633" t="s">
        <v>219</v>
      </c>
      <c r="D8" s="634"/>
      <c r="E8" s="635"/>
      <c r="F8" s="620" t="s">
        <v>196</v>
      </c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2"/>
      <c r="R8" s="618" t="s">
        <v>218</v>
      </c>
    </row>
    <row r="9" spans="1:18" ht="18" customHeight="1" x14ac:dyDescent="0.25">
      <c r="A9" s="631"/>
      <c r="B9" s="631"/>
      <c r="C9" s="636"/>
      <c r="D9" s="637"/>
      <c r="E9" s="638"/>
      <c r="F9" s="620" t="s">
        <v>217</v>
      </c>
      <c r="G9" s="621"/>
      <c r="H9" s="622"/>
      <c r="I9" s="620" t="s">
        <v>216</v>
      </c>
      <c r="J9" s="621"/>
      <c r="K9" s="622"/>
      <c r="L9" s="620" t="s">
        <v>215</v>
      </c>
      <c r="M9" s="621"/>
      <c r="N9" s="622"/>
      <c r="O9" s="623" t="s">
        <v>214</v>
      </c>
      <c r="P9" s="624"/>
      <c r="Q9" s="625"/>
      <c r="R9" s="626"/>
    </row>
    <row r="10" spans="1:18" ht="18" customHeight="1" x14ac:dyDescent="0.25">
      <c r="A10" s="631"/>
      <c r="B10" s="631"/>
      <c r="C10" s="618" t="s">
        <v>213</v>
      </c>
      <c r="D10" s="620" t="s">
        <v>212</v>
      </c>
      <c r="E10" s="622"/>
      <c r="F10" s="618" t="s">
        <v>213</v>
      </c>
      <c r="G10" s="620" t="s">
        <v>212</v>
      </c>
      <c r="H10" s="622"/>
      <c r="I10" s="618" t="s">
        <v>213</v>
      </c>
      <c r="J10" s="620" t="s">
        <v>212</v>
      </c>
      <c r="K10" s="622"/>
      <c r="L10" s="618" t="s">
        <v>213</v>
      </c>
      <c r="M10" s="620" t="s">
        <v>212</v>
      </c>
      <c r="N10" s="622"/>
      <c r="O10" s="618" t="s">
        <v>213</v>
      </c>
      <c r="P10" s="620" t="s">
        <v>212</v>
      </c>
      <c r="Q10" s="622"/>
      <c r="R10" s="626"/>
    </row>
    <row r="11" spans="1:18" ht="33.75" customHeight="1" x14ac:dyDescent="0.25">
      <c r="A11" s="631"/>
      <c r="B11" s="631"/>
      <c r="C11" s="626"/>
      <c r="D11" s="618" t="s">
        <v>211</v>
      </c>
      <c r="E11" s="618" t="s">
        <v>210</v>
      </c>
      <c r="F11" s="626"/>
      <c r="G11" s="618" t="s">
        <v>211</v>
      </c>
      <c r="H11" s="618" t="s">
        <v>210</v>
      </c>
      <c r="I11" s="626"/>
      <c r="J11" s="618" t="s">
        <v>211</v>
      </c>
      <c r="K11" s="618" t="s">
        <v>210</v>
      </c>
      <c r="L11" s="626"/>
      <c r="M11" s="618" t="s">
        <v>211</v>
      </c>
      <c r="N11" s="618" t="s">
        <v>210</v>
      </c>
      <c r="O11" s="626"/>
      <c r="P11" s="618" t="s">
        <v>211</v>
      </c>
      <c r="Q11" s="618" t="s">
        <v>210</v>
      </c>
      <c r="R11" s="626"/>
    </row>
    <row r="12" spans="1:18" ht="27.75" customHeight="1" x14ac:dyDescent="0.25">
      <c r="A12" s="632"/>
      <c r="B12" s="632"/>
      <c r="C12" s="619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</row>
    <row r="13" spans="1:18" ht="10.5" customHeight="1" x14ac:dyDescent="0.25">
      <c r="A13" s="58">
        <v>1</v>
      </c>
      <c r="B13" s="58">
        <v>2</v>
      </c>
      <c r="C13" s="58">
        <v>3</v>
      </c>
      <c r="D13" s="58">
        <v>4</v>
      </c>
      <c r="E13" s="58">
        <v>5</v>
      </c>
      <c r="F13" s="58">
        <v>6</v>
      </c>
      <c r="G13" s="58">
        <v>7</v>
      </c>
      <c r="H13" s="58">
        <v>8</v>
      </c>
      <c r="I13" s="58">
        <v>9</v>
      </c>
      <c r="J13" s="58">
        <v>10</v>
      </c>
      <c r="K13" s="58">
        <v>11</v>
      </c>
      <c r="L13" s="58">
        <v>12</v>
      </c>
      <c r="M13" s="58">
        <v>13</v>
      </c>
      <c r="N13" s="58">
        <v>14</v>
      </c>
      <c r="O13" s="58">
        <v>15</v>
      </c>
      <c r="P13" s="58">
        <v>16</v>
      </c>
      <c r="Q13" s="58">
        <v>17</v>
      </c>
      <c r="R13" s="58">
        <v>18</v>
      </c>
    </row>
    <row r="14" spans="1:18" hidden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x14ac:dyDescent="0.25">
      <c r="A15" s="57">
        <v>1</v>
      </c>
      <c r="B15" s="56" t="s">
        <v>69</v>
      </c>
      <c r="C15" s="55">
        <v>4</v>
      </c>
      <c r="D15" s="55">
        <v>3</v>
      </c>
      <c r="E15" s="55">
        <v>1</v>
      </c>
      <c r="F15" s="55"/>
      <c r="G15" s="55"/>
      <c r="H15" s="55"/>
      <c r="I15" s="55">
        <v>4</v>
      </c>
      <c r="J15" s="55">
        <v>1</v>
      </c>
      <c r="K15" s="55">
        <v>3</v>
      </c>
      <c r="L15" s="55"/>
      <c r="M15" s="55"/>
      <c r="N15" s="55"/>
      <c r="O15" s="55"/>
      <c r="P15" s="55"/>
      <c r="Q15" s="55"/>
      <c r="R15" s="55"/>
    </row>
    <row r="16" spans="1:18" x14ac:dyDescent="0.25">
      <c r="A16" s="57">
        <v>2</v>
      </c>
      <c r="B16" s="56" t="s">
        <v>209</v>
      </c>
      <c r="C16" s="55">
        <v>2</v>
      </c>
      <c r="D16" s="55">
        <v>2</v>
      </c>
      <c r="E16" s="55"/>
      <c r="F16" s="55"/>
      <c r="G16" s="55"/>
      <c r="H16" s="55"/>
      <c r="I16" s="55">
        <v>2</v>
      </c>
      <c r="J16" s="55">
        <v>2</v>
      </c>
      <c r="K16" s="55"/>
      <c r="L16" s="55"/>
      <c r="M16" s="55"/>
      <c r="N16" s="55"/>
      <c r="O16" s="55"/>
      <c r="P16" s="55"/>
      <c r="Q16" s="55"/>
      <c r="R16" s="55"/>
    </row>
    <row r="17" spans="1:18" x14ac:dyDescent="0.25">
      <c r="A17" s="57">
        <v>3</v>
      </c>
      <c r="B17" s="56" t="s">
        <v>91</v>
      </c>
      <c r="C17" s="55">
        <v>5</v>
      </c>
      <c r="D17" s="55">
        <v>3</v>
      </c>
      <c r="E17" s="55">
        <v>2</v>
      </c>
      <c r="F17" s="55"/>
      <c r="G17" s="55"/>
      <c r="H17" s="55"/>
      <c r="I17" s="55">
        <v>5</v>
      </c>
      <c r="J17" s="55">
        <v>3</v>
      </c>
      <c r="K17" s="55">
        <v>2</v>
      </c>
      <c r="L17" s="55"/>
      <c r="M17" s="55"/>
      <c r="N17" s="55"/>
      <c r="O17" s="55"/>
      <c r="P17" s="55"/>
      <c r="Q17" s="55"/>
      <c r="R17" s="55"/>
    </row>
    <row r="18" spans="1:18" x14ac:dyDescent="0.25">
      <c r="A18" s="48"/>
      <c r="B18" s="48"/>
      <c r="C18" s="48"/>
      <c r="D18" s="48"/>
      <c r="E18" s="48"/>
      <c r="F18" s="48"/>
      <c r="G18" s="48"/>
      <c r="H18" s="48"/>
      <c r="I18" s="54"/>
      <c r="J18" s="48"/>
      <c r="K18" s="48"/>
      <c r="L18" s="48"/>
      <c r="M18" s="48"/>
      <c r="N18" s="48"/>
      <c r="O18" s="48"/>
      <c r="P18" s="48"/>
      <c r="Q18" s="48"/>
      <c r="R18" s="48"/>
    </row>
    <row r="19" spans="1:18" hidden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hidden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idden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hidden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hidden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hidden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x14ac:dyDescent="0.25">
      <c r="A25" s="615" t="s">
        <v>59</v>
      </c>
      <c r="B25" s="615"/>
      <c r="C25" s="615"/>
      <c r="D25" s="615"/>
      <c r="E25" s="627" t="s">
        <v>76</v>
      </c>
      <c r="F25" s="627"/>
      <c r="G25" s="627"/>
      <c r="H25" s="48"/>
      <c r="I25" s="628" t="s">
        <v>77</v>
      </c>
      <c r="J25" s="628"/>
      <c r="K25" s="48"/>
      <c r="L25" s="629" t="s">
        <v>205</v>
      </c>
      <c r="M25" s="629"/>
      <c r="N25" s="629"/>
      <c r="O25" s="48"/>
      <c r="P25" s="48"/>
      <c r="Q25" s="48"/>
      <c r="R25" s="48"/>
    </row>
    <row r="26" spans="1:18" x14ac:dyDescent="0.25">
      <c r="A26" s="48"/>
      <c r="B26" s="48"/>
      <c r="C26" s="48"/>
      <c r="D26" s="48"/>
      <c r="E26" s="617" t="s">
        <v>78</v>
      </c>
      <c r="F26" s="617"/>
      <c r="G26" s="617"/>
      <c r="H26" s="48"/>
      <c r="I26" s="617" t="s">
        <v>74</v>
      </c>
      <c r="J26" s="617"/>
      <c r="K26" s="48"/>
      <c r="L26" s="617" t="s">
        <v>75</v>
      </c>
      <c r="M26" s="617"/>
      <c r="N26" s="617"/>
      <c r="O26" s="48"/>
      <c r="P26" s="48"/>
      <c r="Q26" s="48"/>
      <c r="R26" s="48"/>
    </row>
    <row r="27" spans="1:18" hidden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1:18" x14ac:dyDescent="0.25">
      <c r="A28" s="48"/>
      <c r="B28" s="48"/>
      <c r="C28" s="48"/>
      <c r="D28" s="48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48"/>
      <c r="P28" s="48"/>
      <c r="Q28" s="48"/>
      <c r="R28" s="48"/>
    </row>
    <row r="29" spans="1:18" s="45" customFormat="1" ht="12.75" x14ac:dyDescent="0.2">
      <c r="A29" s="52" t="s">
        <v>79</v>
      </c>
      <c r="B29" s="52"/>
      <c r="C29" s="52"/>
      <c r="D29" s="52" t="s">
        <v>80</v>
      </c>
      <c r="E29" s="52"/>
      <c r="F29" s="51"/>
      <c r="G29" s="51"/>
      <c r="H29" s="51"/>
      <c r="I29" s="51"/>
      <c r="J29" s="587">
        <v>44790</v>
      </c>
      <c r="K29" s="588"/>
      <c r="L29" s="588"/>
      <c r="M29" s="588"/>
      <c r="N29" s="588"/>
      <c r="O29" s="51"/>
      <c r="P29" s="51"/>
      <c r="Q29" s="51"/>
      <c r="R29" s="51"/>
    </row>
    <row r="30" spans="1:18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615" t="s">
        <v>60</v>
      </c>
      <c r="K30" s="615"/>
      <c r="L30" s="615"/>
      <c r="M30" s="615"/>
      <c r="N30" s="615"/>
      <c r="O30" s="48"/>
      <c r="P30" s="48"/>
      <c r="Q30" s="48"/>
      <c r="R30" s="48"/>
    </row>
    <row r="31" spans="1:18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50"/>
      <c r="K31" s="50"/>
      <c r="L31" s="50"/>
      <c r="M31" s="50"/>
      <c r="N31" s="50"/>
      <c r="O31" s="48"/>
      <c r="P31" s="48"/>
      <c r="Q31" s="48"/>
      <c r="R31" s="48"/>
    </row>
    <row r="32" spans="1:18" x14ac:dyDescent="0.25">
      <c r="A32" s="229" t="s">
        <v>81</v>
      </c>
      <c r="B32" s="230" t="s">
        <v>0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48"/>
      <c r="P32" s="48"/>
      <c r="Q32" s="48"/>
      <c r="R32" s="48"/>
    </row>
    <row r="33" spans="1:18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6" spans="1:18" x14ac:dyDescent="0.25">
      <c r="B36" s="550" t="s">
        <v>5</v>
      </c>
    </row>
    <row r="37" spans="1:18" x14ac:dyDescent="0.25">
      <c r="B37" s="551"/>
      <c r="F37" s="39" t="s">
        <v>206</v>
      </c>
    </row>
    <row r="38" spans="1:18" x14ac:dyDescent="0.25">
      <c r="B38" s="551"/>
    </row>
    <row r="39" spans="1:18" x14ac:dyDescent="0.25">
      <c r="B39" s="551"/>
    </row>
    <row r="40" spans="1:18" x14ac:dyDescent="0.25">
      <c r="B40" s="552"/>
    </row>
  </sheetData>
  <mergeCells count="44">
    <mergeCell ref="R8:R12"/>
    <mergeCell ref="F9:H9"/>
    <mergeCell ref="I9:K9"/>
    <mergeCell ref="A2:R2"/>
    <mergeCell ref="I10:I12"/>
    <mergeCell ref="J10:K10"/>
    <mergeCell ref="L10:L12"/>
    <mergeCell ref="M10:N10"/>
    <mergeCell ref="A8:A12"/>
    <mergeCell ref="B8:B12"/>
    <mergeCell ref="C8:E9"/>
    <mergeCell ref="F8:Q8"/>
    <mergeCell ref="Q1:R1"/>
    <mergeCell ref="A3:R3"/>
    <mergeCell ref="A25:D25"/>
    <mergeCell ref="E25:G25"/>
    <mergeCell ref="I25:J25"/>
    <mergeCell ref="L25:N25"/>
    <mergeCell ref="P11:P12"/>
    <mergeCell ref="Q11:Q12"/>
    <mergeCell ref="O10:O12"/>
    <mergeCell ref="P10:Q10"/>
    <mergeCell ref="D11:D12"/>
    <mergeCell ref="E11:E12"/>
    <mergeCell ref="G11:G12"/>
    <mergeCell ref="H11:H12"/>
    <mergeCell ref="J11:J12"/>
    <mergeCell ref="K11:K12"/>
    <mergeCell ref="B36:B40"/>
    <mergeCell ref="J29:N29"/>
    <mergeCell ref="J30:N30"/>
    <mergeCell ref="A5:R5"/>
    <mergeCell ref="A6:R6"/>
    <mergeCell ref="E26:G26"/>
    <mergeCell ref="I26:J26"/>
    <mergeCell ref="L26:N26"/>
    <mergeCell ref="M11:M12"/>
    <mergeCell ref="N11:N12"/>
    <mergeCell ref="L9:N9"/>
    <mergeCell ref="O9:Q9"/>
    <mergeCell ref="C10:C12"/>
    <mergeCell ref="D10:E10"/>
    <mergeCell ref="F10:F12"/>
    <mergeCell ref="G10:H10"/>
  </mergeCells>
  <pageMargins left="0.70866141732283472" right="0.70866141732283472" top="0.74803149606299213" bottom="0.35433070866141736" header="0.31496062992125984" footer="0.31496062992125984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5"/>
  <sheetViews>
    <sheetView workbookViewId="0">
      <selection activeCell="J17" sqref="J17:N17"/>
    </sheetView>
  </sheetViews>
  <sheetFormatPr defaultColWidth="8.85546875" defaultRowHeight="15" x14ac:dyDescent="0.25"/>
  <cols>
    <col min="1" max="11" width="8.85546875" style="39"/>
    <col min="12" max="12" width="7.7109375" style="39" customWidth="1"/>
    <col min="13" max="16384" width="8.85546875" style="39"/>
  </cols>
  <sheetData>
    <row r="1" spans="1:18" x14ac:dyDescent="0.25">
      <c r="M1" s="590" t="s">
        <v>227</v>
      </c>
      <c r="N1" s="590"/>
    </row>
    <row r="2" spans="1:18" ht="29.45" customHeight="1" x14ac:dyDescent="0.25">
      <c r="A2" s="648" t="s">
        <v>228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32"/>
      <c r="P2" s="32"/>
      <c r="Q2" s="32"/>
      <c r="R2" s="32"/>
    </row>
    <row r="3" spans="1:18" ht="15.75" x14ac:dyDescent="0.25">
      <c r="A3" s="564" t="s">
        <v>989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31"/>
      <c r="P3" s="31"/>
      <c r="Q3" s="31"/>
      <c r="R3" s="31"/>
    </row>
    <row r="4" spans="1:18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8" x14ac:dyDescent="0.25">
      <c r="A5" s="642" t="s">
        <v>97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4"/>
    </row>
    <row r="6" spans="1:18" ht="19.5" customHeight="1" x14ac:dyDescent="0.25">
      <c r="A6" s="642" t="s">
        <v>98</v>
      </c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4"/>
    </row>
    <row r="7" spans="1:18" ht="18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8" ht="38.25" customHeight="1" x14ac:dyDescent="0.25">
      <c r="A8" s="645" t="s">
        <v>222</v>
      </c>
      <c r="B8" s="646"/>
      <c r="C8" s="647"/>
      <c r="D8" s="645" t="s">
        <v>223</v>
      </c>
      <c r="E8" s="646"/>
      <c r="F8" s="647"/>
      <c r="G8" s="645" t="s">
        <v>224</v>
      </c>
      <c r="H8" s="646"/>
      <c r="I8" s="646"/>
      <c r="J8" s="647"/>
      <c r="K8" s="645" t="s">
        <v>225</v>
      </c>
      <c r="L8" s="646"/>
      <c r="M8" s="646"/>
      <c r="N8" s="647"/>
    </row>
    <row r="9" spans="1:18" x14ac:dyDescent="0.25">
      <c r="A9" s="639">
        <v>1</v>
      </c>
      <c r="B9" s="640"/>
      <c r="C9" s="641"/>
      <c r="D9" s="639">
        <v>2</v>
      </c>
      <c r="E9" s="640"/>
      <c r="F9" s="641"/>
      <c r="G9" s="639">
        <v>3</v>
      </c>
      <c r="H9" s="640"/>
      <c r="I9" s="640"/>
      <c r="J9" s="641"/>
      <c r="K9" s="639">
        <v>4</v>
      </c>
      <c r="L9" s="640"/>
      <c r="M9" s="640"/>
      <c r="N9" s="641"/>
    </row>
    <row r="10" spans="1:18" x14ac:dyDescent="0.25">
      <c r="A10" s="639">
        <v>5</v>
      </c>
      <c r="B10" s="640"/>
      <c r="C10" s="641"/>
      <c r="D10" s="639">
        <v>0</v>
      </c>
      <c r="E10" s="640"/>
      <c r="F10" s="641"/>
      <c r="G10" s="639">
        <v>22</v>
      </c>
      <c r="H10" s="640"/>
      <c r="I10" s="640"/>
      <c r="J10" s="641"/>
      <c r="K10" s="639">
        <v>55</v>
      </c>
      <c r="L10" s="640"/>
      <c r="M10" s="640"/>
      <c r="N10" s="641"/>
    </row>
    <row r="11" spans="1:18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8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8" x14ac:dyDescent="0.25">
      <c r="A13" s="615" t="s">
        <v>59</v>
      </c>
      <c r="B13" s="615"/>
      <c r="C13" s="615"/>
      <c r="D13" s="615"/>
      <c r="E13" s="627" t="s">
        <v>76</v>
      </c>
      <c r="F13" s="627"/>
      <c r="G13" s="627"/>
      <c r="H13" s="48"/>
      <c r="I13" s="628" t="s">
        <v>77</v>
      </c>
      <c r="J13" s="628"/>
      <c r="K13" s="48"/>
      <c r="L13" s="629" t="s">
        <v>205</v>
      </c>
      <c r="M13" s="629"/>
      <c r="N13" s="629"/>
    </row>
    <row r="14" spans="1:18" x14ac:dyDescent="0.25">
      <c r="A14" s="48"/>
      <c r="B14" s="48"/>
      <c r="C14" s="48"/>
      <c r="D14" s="48"/>
      <c r="E14" s="617" t="s">
        <v>78</v>
      </c>
      <c r="F14" s="617"/>
      <c r="G14" s="617"/>
      <c r="H14" s="48"/>
      <c r="I14" s="617" t="s">
        <v>74</v>
      </c>
      <c r="J14" s="617"/>
      <c r="K14" s="48"/>
      <c r="L14" s="617" t="s">
        <v>75</v>
      </c>
      <c r="M14" s="617"/>
      <c r="N14" s="617"/>
    </row>
    <row r="15" spans="1:18" ht="9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8" x14ac:dyDescent="0.25">
      <c r="A16" s="48"/>
      <c r="B16" s="48"/>
      <c r="C16" s="48"/>
      <c r="D16" s="48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s="45" customFormat="1" ht="12.75" x14ac:dyDescent="0.2">
      <c r="A17" s="52" t="s">
        <v>79</v>
      </c>
      <c r="B17" s="52"/>
      <c r="C17" s="52"/>
      <c r="D17" s="52" t="s">
        <v>80</v>
      </c>
      <c r="E17" s="52"/>
      <c r="F17" s="51"/>
      <c r="G17" s="51"/>
      <c r="H17" s="51"/>
      <c r="I17" s="51"/>
      <c r="J17" s="587">
        <v>44788</v>
      </c>
      <c r="K17" s="588"/>
      <c r="L17" s="588"/>
      <c r="M17" s="588"/>
      <c r="N17" s="588"/>
    </row>
    <row r="18" spans="1:14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615" t="s">
        <v>60</v>
      </c>
      <c r="K18" s="615"/>
      <c r="L18" s="615"/>
      <c r="M18" s="615"/>
      <c r="N18" s="615"/>
    </row>
    <row r="19" spans="1:14" ht="9.6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5">
      <c r="A21" s="229" t="s">
        <v>81</v>
      </c>
      <c r="B21" s="230" t="s">
        <v>0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48"/>
      <c r="N21" s="48"/>
    </row>
    <row r="25" spans="1:14" x14ac:dyDescent="0.25">
      <c r="F25" s="39" t="s">
        <v>206</v>
      </c>
    </row>
  </sheetData>
  <mergeCells count="26">
    <mergeCell ref="G8:J8"/>
    <mergeCell ref="K8:N8"/>
    <mergeCell ref="A5:N5"/>
    <mergeCell ref="A2:N2"/>
    <mergeCell ref="A3:N3"/>
    <mergeCell ref="M1:N1"/>
    <mergeCell ref="A13:D13"/>
    <mergeCell ref="E13:G13"/>
    <mergeCell ref="I13:J13"/>
    <mergeCell ref="L13:N13"/>
    <mergeCell ref="A9:C9"/>
    <mergeCell ref="D9:F9"/>
    <mergeCell ref="G9:J9"/>
    <mergeCell ref="K9:N9"/>
    <mergeCell ref="A10:C10"/>
    <mergeCell ref="D10:F10"/>
    <mergeCell ref="G10:J10"/>
    <mergeCell ref="K10:N10"/>
    <mergeCell ref="A6:N6"/>
    <mergeCell ref="A8:C8"/>
    <mergeCell ref="D8:F8"/>
    <mergeCell ref="E14:G14"/>
    <mergeCell ref="I14:J14"/>
    <mergeCell ref="L14:N14"/>
    <mergeCell ref="J17:N17"/>
    <mergeCell ref="J18:N18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ф 1.1 (ЧМ)</vt:lpstr>
      <vt:lpstr>ф 1.1 (2)</vt:lpstr>
      <vt:lpstr>ф 1.1 (3)</vt:lpstr>
      <vt:lpstr>ф 1.2 (ЧП)</vt:lpstr>
      <vt:lpstr>ф 1.2 (ЧП) (2)</vt:lpstr>
      <vt:lpstr>ф 1.2 (ЧП) (3)</vt:lpstr>
      <vt:lpstr>ф  1.3(ПЛ)</vt:lpstr>
      <vt:lpstr>ф  1.4(РГ)</vt:lpstr>
      <vt:lpstr>ф  1.6(КВР) </vt:lpstr>
      <vt:lpstr>ф1.7 (ДЧ)</vt:lpstr>
      <vt:lpstr>ф1.8 (ЗОХР)</vt:lpstr>
      <vt:lpstr>Ф 1.9 (СЭСО)</vt:lpstr>
      <vt:lpstr>ф 1.9(СЭСО) 2</vt:lpstr>
      <vt:lpstr>ф.1.9 (СЭСО) Доп</vt:lpstr>
      <vt:lpstr>ф 1.9(СЭСО) 3</vt:lpstr>
      <vt:lpstr>ф  2.1 (ОУ)</vt:lpstr>
      <vt:lpstr>ф 3.1 ЮЛ и ИП</vt:lpstr>
      <vt:lpstr>ф  3.2 (СО)</vt:lpstr>
      <vt:lpstr>ф  4.1 (ДК)</vt:lpstr>
      <vt:lpstr>ф  4.2 (ДП)</vt:lpstr>
      <vt:lpstr>ф 4.3 (ДПТ)</vt:lpstr>
      <vt:lpstr>ф 4.4 (ДГП)</vt:lpstr>
      <vt:lpstr>ф 4.5 (ДВ)</vt:lpstr>
      <vt:lpstr>ф 4,6 (ДМ) бур </vt:lpstr>
      <vt:lpstr>ф 4.6 (ДМ) белг </vt:lpstr>
      <vt:lpstr>ф 4.7(НД 1)</vt:lpstr>
      <vt:lpstr>ф 4.7(НД2)</vt:lpstr>
      <vt:lpstr>ф 4.7(НД3)</vt:lpstr>
      <vt:lpstr>ф 4.7(НД4)</vt:lpstr>
      <vt:lpstr>ф 4.7(НД5)</vt:lpstr>
      <vt:lpstr>ф  5.1 (ВР)</vt:lpstr>
      <vt:lpstr>ф  5.2(РЧ)</vt:lpstr>
      <vt:lpstr>ф  5.3(ВО)</vt:lpstr>
      <vt:lpstr>ф  5.3(ВО) (2)</vt:lpstr>
      <vt:lpstr>ф 6.1 (ОУХ) </vt:lpstr>
      <vt:lpstr>ф 7.1(ОХ) прод</vt:lpstr>
      <vt:lpstr>ф 8.1 (ИО)</vt:lpstr>
      <vt:lpstr>ф 8.2 (Д-НИО)</vt:lpstr>
      <vt:lpstr>ф 8.3 (НОР)</vt:lpstr>
      <vt:lpstr>ф 8.4 (НТБ)</vt:lpstr>
      <vt:lpstr>ф 8.5 (ВВ)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2022-12-07T10:06:06Z</dcterms:modified>
</cp:coreProperties>
</file>